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/>
  <c r="J17" s="1"/>
  <c r="J31"/>
  <c r="K31" s="1"/>
  <c r="J33"/>
  <c r="K33" s="1"/>
  <c r="J32"/>
  <c r="K32" s="1"/>
  <c r="J30"/>
  <c r="K30" s="1"/>
  <c r="J29"/>
  <c r="J16"/>
  <c r="K16" s="1"/>
  <c r="J14"/>
  <c r="K14" s="1"/>
  <c r="J13"/>
  <c r="K13" s="1"/>
  <c r="J12"/>
  <c r="K12" s="1"/>
  <c r="J11"/>
  <c r="K11" s="1"/>
  <c r="J10"/>
  <c r="K10" s="1"/>
  <c r="J9"/>
  <c r="K9" s="1"/>
  <c r="K15" l="1"/>
  <c r="K17" s="1"/>
  <c r="J34"/>
  <c r="J35"/>
  <c r="K29"/>
  <c r="K34" s="1"/>
  <c r="K35" l="1"/>
</calcChain>
</file>

<file path=xl/sharedStrings.xml><?xml version="1.0" encoding="utf-8"?>
<sst xmlns="http://schemas.openxmlformats.org/spreadsheetml/2006/main" count="133" uniqueCount="71">
  <si>
    <t xml:space="preserve">Zariadenie: </t>
  </si>
  <si>
    <t xml:space="preserve">Predmet požiadavky:  "CPV: 15100000-9  Živočišné výrobky, mäso a mäsové výrobky". </t>
  </si>
  <si>
    <t>Zdôvodnenie  požiadavky : Predpokladaná hodnota (cena) predmetu zákazky na obdobie od - do</t>
  </si>
  <si>
    <t>P.č.</t>
  </si>
  <si>
    <t xml:space="preserve">CPV 15100000 Živočíšne výrobky, mäso,mäs. výrobky </t>
  </si>
  <si>
    <t>Názov</t>
  </si>
  <si>
    <t>Balenie</t>
  </si>
  <si>
    <t>Požadované zloženie</t>
  </si>
  <si>
    <t xml:space="preserve">Záruka  </t>
  </si>
  <si>
    <t>Jednotka množstva</t>
  </si>
  <si>
    <t xml:space="preserve">Predpokladané množstvo </t>
  </si>
  <si>
    <t xml:space="preserve">Jednotková cena bez DPH </t>
  </si>
  <si>
    <t xml:space="preserve">Cena celkom bez DPH </t>
  </si>
  <si>
    <t xml:space="preserve">Cena celkom s DPH </t>
  </si>
  <si>
    <t>Minimálna doba</t>
  </si>
  <si>
    <t>ks, kg, l</t>
  </si>
  <si>
    <t>€</t>
  </si>
  <si>
    <t>1.</t>
  </si>
  <si>
    <t>15113000 - Bravčové mäso</t>
  </si>
  <si>
    <t xml:space="preserve">Bravčové stehno </t>
  </si>
  <si>
    <t>voľné</t>
  </si>
  <si>
    <t xml:space="preserve">Čerstvé chladené mäso, kuchynská úprava bez kosti a kože, nie zmrazené, hlbokozmrazené ani rozmrazované mäso, nebalené, voľne uložené.  </t>
  </si>
  <si>
    <t>48 hodín</t>
  </si>
  <si>
    <t>kg</t>
  </si>
  <si>
    <t>2.</t>
  </si>
  <si>
    <t xml:space="preserve">Bravčové karé </t>
  </si>
  <si>
    <t>3.</t>
  </si>
  <si>
    <t xml:space="preserve">Bravčové pliecko </t>
  </si>
  <si>
    <t>4.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</si>
  <si>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</si>
  <si>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</si>
  <si>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</si>
  <si>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</si>
  <si>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</si>
  <si>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</si>
  <si>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</si>
  <si>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</si>
  <si>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7.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</si>
  <si>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</si>
  <si>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</si>
  <si>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</si>
  <si>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Spolu: mäso + DPH 10%</t>
  </si>
  <si>
    <t>CPV – 15120000-8  Mäsové výrobky</t>
  </si>
  <si>
    <t>Záruka</t>
  </si>
  <si>
    <t>MJ</t>
  </si>
  <si>
    <t>Predpokladané množstvo</t>
  </si>
  <si>
    <t>Jednotková cena bez DPH</t>
  </si>
  <si>
    <t>Cena celkom bez DPH</t>
  </si>
  <si>
    <t>Cena celkom s DPH</t>
  </si>
  <si>
    <t>ks, kg, liter</t>
  </si>
  <si>
    <t>na 5 mesiacov</t>
  </si>
  <si>
    <t>15120000-8</t>
  </si>
  <si>
    <t>Šunka dusená, strojová výberová 100g nárez</t>
  </si>
  <si>
    <t>čerstvá, bravčová,  výberová, podiel mäsa min. 85 %,jedlá soľ, prírodné koreniny</t>
  </si>
  <si>
    <t>24 hod.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</si>
  <si>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</si>
  <si>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</si>
  <si>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</si>
  <si>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</si>
  <si>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</si>
  <si>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</si>
  <si>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</si>
  <si>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</si>
  <si>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Spolu:mäsové výrobky + DPH 20%</t>
  </si>
  <si>
    <t>Celkom: mäso a mäsové výrobky</t>
  </si>
  <si>
    <t>Hovädzí roštenec z mladého býčka</t>
  </si>
  <si>
    <t>8.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</si>
  <si>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</si>
  <si>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</si>
  <si>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</si>
  <si>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48 hdín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</si>
</sst>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238"/>
    </font>
    <font>
      <sz val="14"/>
      <color indexed="8"/>
      <name val="Calibri"/>
      <family val="2"/>
      <charset val="1"/>
    </font>
    <font>
      <sz val="11.5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41"/>
      </patternFill>
    </fill>
    <fill>
      <patternFill patternType="solid">
        <fgColor indexed="1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15"/>
        <bgColor indexed="19"/>
      </patternFill>
    </fill>
    <fill>
      <patternFill patternType="solid">
        <fgColor indexed="15"/>
        <bgColor indexed="47"/>
      </patternFill>
    </fill>
    <fill>
      <patternFill patternType="solid">
        <fgColor indexed="47"/>
        <bgColor indexed="14"/>
      </patternFill>
    </fill>
    <fill>
      <patternFill patternType="solid">
        <fgColor indexed="47"/>
        <bgColor indexed="39"/>
      </patternFill>
    </fill>
    <fill>
      <patternFill patternType="solid">
        <fgColor indexed="13"/>
        <bgColor indexed="16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6">
    <xf numFmtId="0" fontId="0" fillId="0" borderId="0" xfId="0"/>
    <xf numFmtId="0" fontId="2" fillId="0" borderId="0" xfId="1" applyFont="1" applyBorder="1" applyAlignment="1"/>
    <xf numFmtId="0" fontId="0" fillId="0" borderId="0" xfId="0" applyAlignment="1"/>
    <xf numFmtId="0" fontId="3" fillId="0" borderId="0" xfId="1" applyFont="1" applyAlignment="1"/>
    <xf numFmtId="0" fontId="1" fillId="0" borderId="0" xfId="1"/>
    <xf numFmtId="0" fontId="2" fillId="0" borderId="0" xfId="1" applyFont="1"/>
    <xf numFmtId="0" fontId="4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0" fontId="5" fillId="2" borderId="5" xfId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2" fontId="5" fillId="6" borderId="9" xfId="1" applyNumberFormat="1" applyFont="1" applyFill="1" applyBorder="1" applyAlignment="1">
      <alignment vertical="top" wrapText="1"/>
    </xf>
    <xf numFmtId="2" fontId="5" fillId="6" borderId="10" xfId="1" applyNumberFormat="1" applyFont="1" applyFill="1" applyBorder="1" applyAlignment="1">
      <alignment vertical="top" wrapText="1"/>
    </xf>
    <xf numFmtId="0" fontId="4" fillId="7" borderId="0" xfId="1" applyFont="1" applyFill="1" applyBorder="1" applyAlignment="1">
      <alignment vertical="top" wrapText="1"/>
    </xf>
    <xf numFmtId="2" fontId="5" fillId="7" borderId="0" xfId="1" applyNumberFormat="1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 wrapText="1"/>
    </xf>
    <xf numFmtId="0" fontId="8" fillId="9" borderId="5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164" fontId="8" fillId="11" borderId="5" xfId="0" applyNumberFormat="1" applyFont="1" applyFill="1" applyBorder="1" applyAlignment="1">
      <alignment vertical="top" wrapText="1"/>
    </xf>
    <xf numFmtId="164" fontId="8" fillId="10" borderId="6" xfId="0" applyNumberFormat="1" applyFont="1" applyFill="1" applyBorder="1" applyAlignment="1">
      <alignment vertical="top" wrapText="1"/>
    </xf>
    <xf numFmtId="2" fontId="10" fillId="12" borderId="9" xfId="0" applyNumberFormat="1" applyFont="1" applyFill="1" applyBorder="1"/>
    <xf numFmtId="2" fontId="10" fillId="12" borderId="10" xfId="0" applyNumberFormat="1" applyFont="1" applyFill="1" applyBorder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164" fontId="12" fillId="0" borderId="5" xfId="0" applyNumberFormat="1" applyFont="1" applyBorder="1" applyAlignment="1">
      <alignment vertical="top" wrapText="1"/>
    </xf>
    <xf numFmtId="164" fontId="12" fillId="0" borderId="6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3" fontId="5" fillId="5" borderId="5" xfId="0" applyNumberFormat="1" applyFont="1" applyFill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2" fontId="5" fillId="0" borderId="5" xfId="1" applyNumberFormat="1" applyFont="1" applyBorder="1" applyAlignment="1">
      <alignment vertical="top" wrapText="1"/>
    </xf>
    <xf numFmtId="2" fontId="5" fillId="0" borderId="6" xfId="1" applyNumberFormat="1" applyFont="1" applyBorder="1" applyAlignment="1">
      <alignment vertical="top" wrapText="1"/>
    </xf>
    <xf numFmtId="4" fontId="5" fillId="0" borderId="5" xfId="2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4" fontId="14" fillId="0" borderId="5" xfId="2" applyNumberFormat="1" applyFont="1" applyBorder="1" applyAlignment="1">
      <alignment vertical="top" wrapText="1"/>
    </xf>
    <xf numFmtId="3" fontId="14" fillId="0" borderId="5" xfId="2" applyNumberFormat="1" applyFont="1" applyBorder="1" applyAlignment="1">
      <alignment vertical="top" wrapText="1"/>
    </xf>
    <xf numFmtId="4" fontId="14" fillId="0" borderId="7" xfId="2" applyNumberFormat="1" applyFont="1" applyBorder="1" applyAlignment="1">
      <alignment vertical="top" wrapText="1"/>
    </xf>
    <xf numFmtId="0" fontId="5" fillId="0" borderId="5" xfId="2" applyFont="1" applyBorder="1" applyAlignment="1">
      <alignment vertical="top" wrapText="1"/>
    </xf>
    <xf numFmtId="0" fontId="8" fillId="10" borderId="4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 wrapText="1"/>
    </xf>
    <xf numFmtId="0" fontId="9" fillId="12" borderId="8" xfId="0" applyFont="1" applyFill="1" applyBorder="1" applyAlignment="1"/>
    <xf numFmtId="0" fontId="9" fillId="12" borderId="9" xfId="0" applyFont="1" applyFill="1" applyBorder="1" applyAlignment="1"/>
    <xf numFmtId="0" fontId="4" fillId="6" borderId="8" xfId="1" applyFont="1" applyFill="1" applyBorder="1" applyAlignment="1">
      <alignment vertical="top" wrapText="1"/>
    </xf>
    <xf numFmtId="0" fontId="4" fillId="6" borderId="9" xfId="1" applyFont="1" applyFill="1" applyBorder="1" applyAlignment="1">
      <alignment vertical="top" wrapText="1"/>
    </xf>
    <xf numFmtId="0" fontId="2" fillId="0" borderId="0" xfId="1" applyFont="1" applyBorder="1" applyAlignment="1"/>
    <xf numFmtId="0" fontId="0" fillId="0" borderId="0" xfId="0" applyAlignment="1"/>
    <xf numFmtId="0" fontId="3" fillId="0" borderId="0" xfId="1" applyFont="1" applyAlignment="1"/>
    <xf numFmtId="0" fontId="4" fillId="0" borderId="0" xfId="1" applyFont="1" applyBorder="1" applyAlignment="1">
      <alignment horizontal="left"/>
    </xf>
    <xf numFmtId="0" fontId="8" fillId="8" borderId="1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C15" sqref="C15"/>
    </sheetView>
  </sheetViews>
  <sheetFormatPr defaultRowHeight="15"/>
  <cols>
    <col min="1" max="1" width="4.7109375" customWidth="1"/>
    <col min="2" max="2" width="13.5703125" customWidth="1"/>
    <col min="3" max="3" width="14.140625" customWidth="1"/>
    <col min="4" max="4" width="8.7109375" customWidth="1"/>
    <col min="5" max="5" width="30.7109375" customWidth="1"/>
    <col min="6" max="9" width="8.7109375" customWidth="1"/>
    <col min="10" max="10" width="10.7109375" customWidth="1"/>
    <col min="11" max="11" width="12.7109375" customWidth="1"/>
  </cols>
  <sheetData>
    <row r="1" spans="1:11" ht="18.7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8.7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>
      <c r="A3" s="56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9.5" thickBot="1">
      <c r="A6" s="4"/>
      <c r="B6" s="4"/>
      <c r="C6" s="5"/>
      <c r="D6" s="4"/>
      <c r="E6" s="4"/>
      <c r="F6" s="4"/>
      <c r="G6" s="4"/>
      <c r="H6" s="4"/>
      <c r="I6" s="4"/>
      <c r="J6" s="4"/>
      <c r="K6" s="4"/>
    </row>
    <row r="7" spans="1:11" ht="79.5" thickTop="1">
      <c r="A7" s="62" t="s">
        <v>3</v>
      </c>
      <c r="B7" s="64" t="s">
        <v>4</v>
      </c>
      <c r="C7" s="64" t="s">
        <v>5</v>
      </c>
      <c r="D7" s="64" t="s">
        <v>6</v>
      </c>
      <c r="E7" s="64" t="s">
        <v>7</v>
      </c>
      <c r="F7" s="6" t="s">
        <v>8</v>
      </c>
      <c r="G7" s="6" t="s">
        <v>9</v>
      </c>
      <c r="H7" s="7" t="s">
        <v>10</v>
      </c>
      <c r="I7" s="8" t="s">
        <v>11</v>
      </c>
      <c r="J7" s="8" t="s">
        <v>12</v>
      </c>
      <c r="K7" s="9" t="s">
        <v>13</v>
      </c>
    </row>
    <row r="8" spans="1:11" ht="47.25">
      <c r="A8" s="63"/>
      <c r="B8" s="65"/>
      <c r="C8" s="65"/>
      <c r="D8" s="65"/>
      <c r="E8" s="65"/>
      <c r="F8" s="10" t="s">
        <v>14</v>
      </c>
      <c r="G8" s="10" t="s">
        <v>15</v>
      </c>
      <c r="H8" s="11"/>
      <c r="I8" s="12" t="s">
        <v>16</v>
      </c>
      <c r="J8" s="13" t="s">
        <v>16</v>
      </c>
      <c r="K8" s="14" t="s">
        <v>16</v>
      </c>
    </row>
    <row r="9" spans="1:11" ht="80.099999999999994" customHeight="1">
      <c r="A9" s="15" t="s">
        <v>17</v>
      </c>
      <c r="B9" s="36" t="s">
        <v>18</v>
      </c>
      <c r="C9" s="36" t="s">
        <v>19</v>
      </c>
      <c r="D9" s="36" t="s">
        <v>20</v>
      </c>
      <c r="E9" s="36" t="s">
        <v>21</v>
      </c>
      <c r="F9" s="36" t="s">
        <v>22</v>
      </c>
      <c r="G9" s="37" t="s">
        <v>23</v>
      </c>
      <c r="H9" s="38"/>
      <c r="I9" s="39"/>
      <c r="J9" s="40">
        <f t="shared" ref="J9:J15" si="0">SUM(H9*I9)</f>
        <v>0</v>
      </c>
      <c r="K9" s="41">
        <f t="shared" ref="K9:K15" si="1">SUM(J9*1.1)</f>
        <v>0</v>
      </c>
    </row>
    <row r="10" spans="1:11" ht="80.099999999999994" customHeight="1">
      <c r="A10" s="15" t="s">
        <v>24</v>
      </c>
      <c r="B10" s="36" t="s">
        <v>18</v>
      </c>
      <c r="C10" s="36" t="s">
        <v>25</v>
      </c>
      <c r="D10" s="36" t="s">
        <v>20</v>
      </c>
      <c r="E10" s="36" t="s">
        <v>21</v>
      </c>
      <c r="F10" s="36" t="s">
        <v>22</v>
      </c>
      <c r="G10" s="37" t="s">
        <v>23</v>
      </c>
      <c r="H10" s="38"/>
      <c r="I10" s="39"/>
      <c r="J10" s="40">
        <f t="shared" si="0"/>
        <v>0</v>
      </c>
      <c r="K10" s="41">
        <f t="shared" si="1"/>
        <v>0</v>
      </c>
    </row>
    <row r="11" spans="1:11" ht="80.099999999999994" customHeight="1">
      <c r="A11" s="15" t="s">
        <v>26</v>
      </c>
      <c r="B11" s="36" t="s">
        <v>18</v>
      </c>
      <c r="C11" s="36" t="s">
        <v>27</v>
      </c>
      <c r="D11" s="36" t="s">
        <v>20</v>
      </c>
      <c r="E11" s="36" t="s">
        <v>21</v>
      </c>
      <c r="F11" s="36" t="s">
        <v>22</v>
      </c>
      <c r="G11" s="37" t="s">
        <v>23</v>
      </c>
      <c r="H11" s="38"/>
      <c r="I11" s="39"/>
      <c r="J11" s="40">
        <f t="shared" si="0"/>
        <v>0</v>
      </c>
      <c r="K11" s="41">
        <f t="shared" si="1"/>
        <v>0</v>
      </c>
    </row>
    <row r="12" spans="1:11" ht="174.95" customHeight="1">
      <c r="A12" s="15" t="s">
        <v>28</v>
      </c>
      <c r="B12" s="36" t="s">
        <v>29</v>
      </c>
      <c r="C12" s="36" t="s">
        <v>30</v>
      </c>
      <c r="D12" s="36" t="s">
        <v>20</v>
      </c>
      <c r="E12" s="36" t="s">
        <v>31</v>
      </c>
      <c r="F12" s="36" t="s">
        <v>22</v>
      </c>
      <c r="G12" s="37" t="s">
        <v>23</v>
      </c>
      <c r="H12" s="38"/>
      <c r="I12" s="39"/>
      <c r="J12" s="40">
        <f t="shared" si="0"/>
        <v>0</v>
      </c>
      <c r="K12" s="41">
        <f t="shared" si="1"/>
        <v>0</v>
      </c>
    </row>
    <row r="13" spans="1:11" ht="174.95" customHeight="1">
      <c r="A13" s="15" t="s">
        <v>32</v>
      </c>
      <c r="B13" s="36" t="s">
        <v>29</v>
      </c>
      <c r="C13" s="36" t="s">
        <v>65</v>
      </c>
      <c r="D13" s="36" t="s">
        <v>20</v>
      </c>
      <c r="E13" s="36" t="s">
        <v>31</v>
      </c>
      <c r="F13" s="36" t="s">
        <v>22</v>
      </c>
      <c r="G13" s="37" t="s">
        <v>23</v>
      </c>
      <c r="H13" s="38"/>
      <c r="I13" s="39"/>
      <c r="J13" s="40">
        <f t="shared" si="0"/>
        <v>0</v>
      </c>
      <c r="K13" s="41">
        <f t="shared" si="1"/>
        <v>0</v>
      </c>
    </row>
    <row r="14" spans="1:11" ht="174.95" customHeight="1">
      <c r="A14" s="15" t="s">
        <v>33</v>
      </c>
      <c r="B14" s="36" t="s">
        <v>34</v>
      </c>
      <c r="C14" s="36" t="s">
        <v>35</v>
      </c>
      <c r="D14" s="36" t="s">
        <v>20</v>
      </c>
      <c r="E14" s="36" t="s">
        <v>36</v>
      </c>
      <c r="F14" s="36" t="s">
        <v>22</v>
      </c>
      <c r="G14" s="37" t="s">
        <v>23</v>
      </c>
      <c r="H14" s="38"/>
      <c r="I14" s="39"/>
      <c r="J14" s="40">
        <f t="shared" si="0"/>
        <v>0</v>
      </c>
      <c r="K14" s="41">
        <f t="shared" si="1"/>
        <v>0</v>
      </c>
    </row>
    <row r="15" spans="1:11" ht="100.5" customHeight="1">
      <c r="A15" s="15" t="s">
        <v>37</v>
      </c>
      <c r="B15" s="36" t="s">
        <v>67</v>
      </c>
      <c r="C15" s="36" t="s">
        <v>68</v>
      </c>
      <c r="D15" s="36" t="s">
        <v>20</v>
      </c>
      <c r="E15" s="47" t="s">
        <v>69</v>
      </c>
      <c r="F15" s="36" t="s">
        <v>70</v>
      </c>
      <c r="G15" s="37" t="s">
        <v>23</v>
      </c>
      <c r="H15" s="38"/>
      <c r="I15" s="39"/>
      <c r="J15" s="40">
        <f t="shared" si="0"/>
        <v>0</v>
      </c>
      <c r="K15" s="41">
        <f t="shared" si="1"/>
        <v>0</v>
      </c>
    </row>
    <row r="16" spans="1:11" ht="112.5" customHeight="1">
      <c r="A16" s="15" t="s">
        <v>66</v>
      </c>
      <c r="B16" s="42" t="s">
        <v>38</v>
      </c>
      <c r="C16" s="43" t="s">
        <v>39</v>
      </c>
      <c r="D16" s="42" t="s">
        <v>20</v>
      </c>
      <c r="E16" s="43" t="s">
        <v>40</v>
      </c>
      <c r="F16" s="36" t="s">
        <v>22</v>
      </c>
      <c r="G16" s="44" t="s">
        <v>23</v>
      </c>
      <c r="H16" s="45"/>
      <c r="I16" s="44"/>
      <c r="J16" s="44">
        <f>H16*I16</f>
        <v>0</v>
      </c>
      <c r="K16" s="46">
        <f>SUM(J16*1.1)</f>
        <v>0</v>
      </c>
    </row>
    <row r="17" spans="1:11" ht="16.5" thickBot="1">
      <c r="A17" s="52" t="s">
        <v>41</v>
      </c>
      <c r="B17" s="53"/>
      <c r="C17" s="53"/>
      <c r="D17" s="53"/>
      <c r="E17" s="53"/>
      <c r="F17" s="53"/>
      <c r="G17" s="53"/>
      <c r="H17" s="53"/>
      <c r="I17" s="53"/>
      <c r="J17" s="16">
        <f>SUM(J9:J16)</f>
        <v>0</v>
      </c>
      <c r="K17" s="17">
        <f>SUM(K9:K16)</f>
        <v>0</v>
      </c>
    </row>
    <row r="18" spans="1:11" ht="16.5" thickTop="1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</row>
    <row r="19" spans="1:11" ht="15.7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</row>
    <row r="20" spans="1:11" ht="18.75">
      <c r="A20" s="54" t="s">
        <v>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ht="18.7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>
      <c r="A22" s="56" t="s">
        <v>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5.7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>
      <c r="A24" s="57" t="s">
        <v>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15.75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</row>
    <row r="26" spans="1:11" ht="16.5" thickBot="1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</row>
    <row r="27" spans="1:11" ht="63.75" thickTop="1">
      <c r="A27" s="58" t="s">
        <v>3</v>
      </c>
      <c r="B27" s="60" t="s">
        <v>42</v>
      </c>
      <c r="C27" s="60" t="s">
        <v>5</v>
      </c>
      <c r="D27" s="60" t="s">
        <v>6</v>
      </c>
      <c r="E27" s="60" t="s">
        <v>7</v>
      </c>
      <c r="F27" s="20" t="s">
        <v>43</v>
      </c>
      <c r="G27" s="20" t="s">
        <v>44</v>
      </c>
      <c r="H27" s="21" t="s">
        <v>45</v>
      </c>
      <c r="I27" s="21" t="s">
        <v>46</v>
      </c>
      <c r="J27" s="21" t="s">
        <v>47</v>
      </c>
      <c r="K27" s="22" t="s">
        <v>48</v>
      </c>
    </row>
    <row r="28" spans="1:11" ht="47.25">
      <c r="A28" s="59"/>
      <c r="B28" s="61"/>
      <c r="C28" s="61"/>
      <c r="D28" s="61"/>
      <c r="E28" s="61"/>
      <c r="F28" s="23" t="s">
        <v>14</v>
      </c>
      <c r="G28" s="23" t="s">
        <v>49</v>
      </c>
      <c r="H28" s="24" t="s">
        <v>50</v>
      </c>
      <c r="I28" s="24" t="s">
        <v>16</v>
      </c>
      <c r="J28" s="24" t="s">
        <v>16</v>
      </c>
      <c r="K28" s="25" t="s">
        <v>16</v>
      </c>
    </row>
    <row r="29" spans="1:11" ht="48" customHeight="1">
      <c r="A29" s="30" t="s">
        <v>17</v>
      </c>
      <c r="B29" s="31" t="s">
        <v>51</v>
      </c>
      <c r="C29" s="31" t="s">
        <v>52</v>
      </c>
      <c r="D29" s="31" t="s">
        <v>23</v>
      </c>
      <c r="E29" s="31" t="s">
        <v>53</v>
      </c>
      <c r="F29" s="31" t="s">
        <v>54</v>
      </c>
      <c r="G29" s="31" t="s">
        <v>23</v>
      </c>
      <c r="H29" s="32"/>
      <c r="I29" s="33"/>
      <c r="J29" s="34">
        <f>SUM(H29*I29)</f>
        <v>0</v>
      </c>
      <c r="K29" s="35">
        <f>SUM(J29*1.2)</f>
        <v>0</v>
      </c>
    </row>
    <row r="30" spans="1:11" ht="49.5" customHeight="1">
      <c r="A30" s="30" t="s">
        <v>24</v>
      </c>
      <c r="B30" s="31" t="s">
        <v>51</v>
      </c>
      <c r="C30" s="31" t="s">
        <v>55</v>
      </c>
      <c r="D30" s="31" t="s">
        <v>23</v>
      </c>
      <c r="E30" s="31" t="s">
        <v>56</v>
      </c>
      <c r="F30" s="31" t="s">
        <v>54</v>
      </c>
      <c r="G30" s="31" t="s">
        <v>23</v>
      </c>
      <c r="H30" s="33"/>
      <c r="I30" s="33"/>
      <c r="J30" s="34">
        <f>SUM(H30*I30)</f>
        <v>0</v>
      </c>
      <c r="K30" s="35">
        <f>SUM(J30*1.2)</f>
        <v>0</v>
      </c>
    </row>
    <row r="31" spans="1:11" ht="44.25" customHeight="1">
      <c r="A31" s="30" t="s">
        <v>26</v>
      </c>
      <c r="B31" s="31" t="s">
        <v>51</v>
      </c>
      <c r="C31" s="31" t="s">
        <v>57</v>
      </c>
      <c r="D31" s="31" t="s">
        <v>23</v>
      </c>
      <c r="E31" s="31" t="s">
        <v>58</v>
      </c>
      <c r="F31" s="31" t="s">
        <v>54</v>
      </c>
      <c r="G31" s="31" t="s">
        <v>23</v>
      </c>
      <c r="H31" s="33"/>
      <c r="I31" s="33"/>
      <c r="J31" s="34">
        <f>SUM(H31*I31)</f>
        <v>0</v>
      </c>
      <c r="K31" s="35">
        <f>SUM(J31*1.2)</f>
        <v>0</v>
      </c>
    </row>
    <row r="32" spans="1:11" ht="32.25" customHeight="1">
      <c r="A32" s="30" t="s">
        <v>28</v>
      </c>
      <c r="B32" s="31" t="s">
        <v>51</v>
      </c>
      <c r="C32" s="31" t="s">
        <v>59</v>
      </c>
      <c r="D32" s="31" t="s">
        <v>23</v>
      </c>
      <c r="E32" s="31" t="s">
        <v>60</v>
      </c>
      <c r="F32" s="31" t="s">
        <v>54</v>
      </c>
      <c r="G32" s="31" t="s">
        <v>23</v>
      </c>
      <c r="H32" s="32"/>
      <c r="I32" s="33"/>
      <c r="J32" s="34">
        <f>SUM(H32*I32)</f>
        <v>0</v>
      </c>
      <c r="K32" s="35">
        <f>SUM(J32*1.2)</f>
        <v>0</v>
      </c>
    </row>
    <row r="33" spans="1:11" ht="50.25" customHeight="1">
      <c r="A33" s="30" t="s">
        <v>32</v>
      </c>
      <c r="B33" s="31" t="s">
        <v>51</v>
      </c>
      <c r="C33" s="31" t="s">
        <v>61</v>
      </c>
      <c r="D33" s="31" t="s">
        <v>23</v>
      </c>
      <c r="E33" s="31" t="s">
        <v>62</v>
      </c>
      <c r="F33" s="31" t="s">
        <v>54</v>
      </c>
      <c r="G33" s="31" t="s">
        <v>23</v>
      </c>
      <c r="H33" s="33"/>
      <c r="I33" s="33"/>
      <c r="J33" s="34">
        <f>SUM(H33*I33)</f>
        <v>0</v>
      </c>
      <c r="K33" s="35">
        <f>SUM(J33*1.2)</f>
        <v>0</v>
      </c>
    </row>
    <row r="34" spans="1:11" ht="15.75">
      <c r="A34" s="48" t="s">
        <v>63</v>
      </c>
      <c r="B34" s="49"/>
      <c r="C34" s="49"/>
      <c r="D34" s="49"/>
      <c r="E34" s="49"/>
      <c r="F34" s="49"/>
      <c r="G34" s="49"/>
      <c r="H34" s="49"/>
      <c r="I34" s="49"/>
      <c r="J34" s="26">
        <f>SUM(J29:J33)</f>
        <v>0</v>
      </c>
      <c r="K34" s="27">
        <f>SUM(K29:K33)</f>
        <v>0</v>
      </c>
    </row>
    <row r="35" spans="1:11" ht="19.5" thickBot="1">
      <c r="A35" s="50" t="s">
        <v>64</v>
      </c>
      <c r="B35" s="51"/>
      <c r="C35" s="51"/>
      <c r="D35" s="51"/>
      <c r="E35" s="51"/>
      <c r="F35" s="51"/>
      <c r="G35" s="51"/>
      <c r="H35" s="51"/>
      <c r="I35" s="51"/>
      <c r="J35" s="28">
        <f>SUM(J17+J34)</f>
        <v>0</v>
      </c>
      <c r="K35" s="29">
        <f>SUM(K17+K34)</f>
        <v>0</v>
      </c>
    </row>
    <row r="36" spans="1:11" ht="15.75" thickTop="1"/>
  </sheetData>
  <mergeCells count="19">
    <mergeCell ref="A1:K1"/>
    <mergeCell ref="A3:K3"/>
    <mergeCell ref="A5:K5"/>
    <mergeCell ref="A7:A8"/>
    <mergeCell ref="B7:B8"/>
    <mergeCell ref="C7:C8"/>
    <mergeCell ref="D7:D8"/>
    <mergeCell ref="E7:E8"/>
    <mergeCell ref="A34:I34"/>
    <mergeCell ref="A35:I35"/>
    <mergeCell ref="A17:I17"/>
    <mergeCell ref="A20:K20"/>
    <mergeCell ref="A22:K22"/>
    <mergeCell ref="A24:K24"/>
    <mergeCell ref="A27:A28"/>
    <mergeCell ref="B27:B28"/>
    <mergeCell ref="C27:C28"/>
    <mergeCell ref="D27:D28"/>
    <mergeCell ref="E27:E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2023-11-13T11:25:34Z</cp:lastPrinted>
  <dcterms:created xsi:type="dcterms:W3CDTF">2022-05-24T12:03:00Z</dcterms:created>
  <dcterms:modified xsi:type="dcterms:W3CDTF">2023-11-13T11:25:57Z</dcterms:modified>
</cp:coreProperties>
</file>