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vucbb-my.sharepoint.com/personal/terezia_vasickova_bbsk_sk/Documents/Pracovná plocha/POTRAVINY/DO Márie Banská Štiavnica/"/>
    </mc:Choice>
  </mc:AlternateContent>
  <xr:revisionPtr revIDLastSave="710" documentId="11_54A22E9F7131E0AE5CA3D743F36383349293C36B" xr6:coauthVersionLast="47" xr6:coauthVersionMax="47" xr10:uidLastSave="{D854F308-99F3-4646-A584-E68FF012D9D2}"/>
  <bookViews>
    <workbookView xWindow="-120" yWindow="-120" windowWidth="29040" windowHeight="15720" tabRatio="757" firstSheet="4" activeTab="10" xr2:uid="{00000000-000D-0000-FFFF-FFFF00000000}"/>
  </bookViews>
  <sheets>
    <sheet name="1. Ovocie a zelenina" sheetId="4" r:id="rId1"/>
    <sheet name="2. Chlieb a pečivo" sheetId="5" r:id="rId2"/>
    <sheet name="3. Mlieko a mliečne výrobky" sheetId="6" r:id="rId3"/>
    <sheet name="4. Bravčové mäso - čerstvé" sheetId="7" r:id="rId4"/>
    <sheet name="5. Hovädzie mäso - čerstvé" sheetId="8" r:id="rId5"/>
    <sheet name="6. Mäsové výrobky" sheetId="9" r:id="rId6"/>
    <sheet name="7. Mrazené mäso" sheetId="10" r:id="rId7"/>
    <sheet name="8. Mrazené ryby" sheetId="11" r:id="rId8"/>
    <sheet name="9. Mrazené polotovary" sheetId="12" r:id="rId9"/>
    <sheet name="10. Cestoviny" sheetId="13" r:id="rId10"/>
    <sheet name="11. Trvanlivé potraviny" sheetId="14" r:id="rId11"/>
    <sheet name="12. Vajcia" sheetId="15" r:id="rId12"/>
  </sheets>
  <definedNames>
    <definedName name="hodZvýrazniť">IFERROR(IF(#REF!="áno", TRUE, FALSE),FALSE)</definedName>
    <definedName name="NadpisStĺpca1">#REF!</definedName>
    <definedName name="_xlnm.Print_Area" localSheetId="0">'1. Ovocie a zelenina'!$A$1:$AN$87</definedName>
    <definedName name="peič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7" l="1"/>
  <c r="I15" i="15"/>
  <c r="G15" i="15"/>
  <c r="I184" i="14"/>
  <c r="G184" i="14"/>
  <c r="I30" i="13"/>
  <c r="G30" i="13"/>
  <c r="I51" i="12" l="1"/>
  <c r="G51" i="12"/>
  <c r="I18" i="11"/>
  <c r="G18" i="11"/>
  <c r="I23" i="10"/>
  <c r="G23" i="10"/>
  <c r="G36" i="9"/>
  <c r="I36" i="9" s="1"/>
  <c r="G35" i="9"/>
  <c r="I35" i="9" s="1"/>
  <c r="G34" i="9"/>
  <c r="I34" i="9" s="1"/>
  <c r="G33" i="9"/>
  <c r="I33" i="9" s="1"/>
  <c r="G32" i="9"/>
  <c r="I32" i="9" s="1"/>
  <c r="G31" i="9"/>
  <c r="I31" i="9" s="1"/>
  <c r="G30" i="9"/>
  <c r="I30" i="9" s="1"/>
  <c r="G29" i="9"/>
  <c r="I29" i="9" s="1"/>
  <c r="G28" i="9"/>
  <c r="I28" i="9" s="1"/>
  <c r="G27" i="9"/>
  <c r="I27" i="9" s="1"/>
  <c r="G26" i="9"/>
  <c r="I26" i="9" s="1"/>
  <c r="G25" i="9"/>
  <c r="I25" i="9" s="1"/>
  <c r="G24" i="9"/>
  <c r="I24" i="9" s="1"/>
  <c r="G23" i="9"/>
  <c r="I23" i="9" s="1"/>
  <c r="G22" i="9"/>
  <c r="I22" i="9" s="1"/>
  <c r="G21" i="9"/>
  <c r="I21" i="9" s="1"/>
  <c r="G20" i="9"/>
  <c r="I20" i="9" s="1"/>
  <c r="G19" i="9"/>
  <c r="I19" i="9" s="1"/>
  <c r="G18" i="9"/>
  <c r="I18" i="9" s="1"/>
  <c r="G17" i="9"/>
  <c r="I17" i="9" s="1"/>
  <c r="G16" i="9"/>
  <c r="I16" i="9" s="1"/>
  <c r="G15" i="9"/>
  <c r="I15" i="9" s="1"/>
  <c r="G14" i="9"/>
  <c r="I14" i="9" s="1"/>
  <c r="G16" i="8"/>
  <c r="I16" i="8" s="1"/>
  <c r="G15" i="8"/>
  <c r="I15" i="8" s="1"/>
  <c r="G14" i="8"/>
  <c r="G21" i="7"/>
  <c r="I21" i="7" s="1"/>
  <c r="G20" i="7"/>
  <c r="I20" i="7" s="1"/>
  <c r="G19" i="7"/>
  <c r="I19" i="7" s="1"/>
  <c r="G18" i="7"/>
  <c r="I18" i="7" s="1"/>
  <c r="G17" i="7"/>
  <c r="I17" i="7" s="1"/>
  <c r="G16" i="7"/>
  <c r="I16" i="7" s="1"/>
  <c r="G15" i="7"/>
  <c r="I15" i="7" s="1"/>
  <c r="G14" i="7"/>
  <c r="I14" i="7" s="1"/>
  <c r="G17" i="8" l="1"/>
  <c r="I37" i="9"/>
  <c r="G37" i="9"/>
  <c r="I14" i="8"/>
  <c r="I17" i="8" s="1"/>
  <c r="G22" i="7"/>
  <c r="I52" i="6" l="1"/>
  <c r="G52" i="6"/>
  <c r="G43" i="5" l="1"/>
  <c r="I43" i="5" s="1"/>
  <c r="G42" i="5"/>
  <c r="I42" i="5" s="1"/>
  <c r="G41" i="5"/>
  <c r="I41" i="5" s="1"/>
  <c r="G40" i="5"/>
  <c r="I40" i="5" s="1"/>
  <c r="G39" i="5"/>
  <c r="I39" i="5" s="1"/>
  <c r="G38" i="5"/>
  <c r="I38" i="5" s="1"/>
  <c r="G37" i="5"/>
  <c r="I37" i="5" s="1"/>
  <c r="G36" i="5"/>
  <c r="I36" i="5" s="1"/>
  <c r="G35" i="5"/>
  <c r="I35" i="5" s="1"/>
  <c r="G34" i="5"/>
  <c r="I34" i="5" s="1"/>
  <c r="G33" i="5"/>
  <c r="I33" i="5" s="1"/>
  <c r="G32" i="5"/>
  <c r="I32" i="5" s="1"/>
  <c r="G31" i="5"/>
  <c r="I31" i="5" s="1"/>
  <c r="G30" i="5"/>
  <c r="I30" i="5" s="1"/>
  <c r="G29" i="5"/>
  <c r="I29" i="5" s="1"/>
  <c r="G28" i="5"/>
  <c r="I28" i="5" s="1"/>
  <c r="G27" i="5"/>
  <c r="I27" i="5" s="1"/>
  <c r="G26" i="5"/>
  <c r="I26" i="5" s="1"/>
  <c r="G25" i="5"/>
  <c r="I25" i="5" s="1"/>
  <c r="G24" i="5"/>
  <c r="I24" i="5" s="1"/>
  <c r="G23" i="5"/>
  <c r="I23" i="5" s="1"/>
  <c r="G22" i="5"/>
  <c r="I22" i="5" s="1"/>
  <c r="G21" i="5"/>
  <c r="I21" i="5" s="1"/>
  <c r="G20" i="5"/>
  <c r="I20" i="5" s="1"/>
  <c r="G19" i="5"/>
  <c r="I19" i="5" s="1"/>
  <c r="G18" i="5"/>
  <c r="I18" i="5" s="1"/>
  <c r="G17" i="5"/>
  <c r="I17" i="5" s="1"/>
  <c r="G16" i="5"/>
  <c r="I16" i="5" s="1"/>
  <c r="I15" i="5"/>
  <c r="G14" i="5"/>
  <c r="G44" i="5" l="1"/>
  <c r="I14" i="5"/>
  <c r="I44" i="5" s="1"/>
  <c r="G15" i="4" l="1"/>
  <c r="I15" i="4" s="1"/>
  <c r="G35" i="4"/>
  <c r="I35" i="4" s="1"/>
  <c r="G21" i="4"/>
  <c r="I21" i="4" s="1"/>
  <c r="G37" i="4"/>
  <c r="I37" i="4" s="1"/>
  <c r="G45" i="4"/>
  <c r="I45" i="4" s="1"/>
  <c r="G29" i="4"/>
  <c r="I29" i="4" s="1"/>
  <c r="G54" i="4"/>
  <c r="I54" i="4" s="1"/>
  <c r="G41" i="4"/>
  <c r="I41" i="4" s="1"/>
  <c r="G34" i="4"/>
  <c r="I34" i="4" s="1"/>
  <c r="G47" i="4"/>
  <c r="I47" i="4" s="1"/>
  <c r="G18" i="4"/>
  <c r="I18" i="4" s="1"/>
  <c r="G52" i="4"/>
  <c r="I52" i="4" s="1"/>
  <c r="G49" i="4"/>
  <c r="I49" i="4" s="1"/>
  <c r="G39" i="4"/>
  <c r="I39" i="4" s="1"/>
  <c r="G38" i="4"/>
  <c r="I38" i="4" s="1"/>
  <c r="G22" i="4"/>
  <c r="I22" i="4" s="1"/>
  <c r="G50" i="4"/>
  <c r="I50" i="4" s="1"/>
  <c r="G28" i="4"/>
  <c r="I28" i="4" s="1"/>
  <c r="G32" i="4"/>
  <c r="I32" i="4" s="1"/>
  <c r="G16" i="4" l="1"/>
  <c r="J15" i="4" s="1"/>
  <c r="G19" i="4"/>
  <c r="I19" i="4" s="1"/>
  <c r="G20" i="4"/>
  <c r="I20" i="4" s="1"/>
  <c r="G17" i="4"/>
  <c r="J18" i="4" s="1"/>
  <c r="G23" i="4"/>
  <c r="I23" i="4" s="1"/>
  <c r="G24" i="4"/>
  <c r="I24" i="4" s="1"/>
  <c r="G25" i="4"/>
  <c r="I25" i="4" s="1"/>
  <c r="G26" i="4"/>
  <c r="I26" i="4" s="1"/>
  <c r="G27" i="4"/>
  <c r="I27" i="4" s="1"/>
  <c r="G30" i="4"/>
  <c r="I30" i="4" s="1"/>
  <c r="G31" i="4"/>
  <c r="I31" i="4" s="1"/>
  <c r="G33" i="4"/>
  <c r="I33" i="4" s="1"/>
  <c r="G36" i="4"/>
  <c r="I36" i="4" s="1"/>
  <c r="G40" i="4"/>
  <c r="I40" i="4" s="1"/>
  <c r="G42" i="4"/>
  <c r="I42" i="4" s="1"/>
  <c r="G46" i="4"/>
  <c r="G43" i="4"/>
  <c r="I43" i="4" s="1"/>
  <c r="G44" i="4"/>
  <c r="I44" i="4" s="1"/>
  <c r="G48" i="4"/>
  <c r="I48" i="4" s="1"/>
  <c r="G51" i="4"/>
  <c r="I51" i="4" s="1"/>
  <c r="G53" i="4"/>
  <c r="I53" i="4" s="1"/>
  <c r="G55" i="4"/>
  <c r="I55" i="4" s="1"/>
  <c r="G56" i="4"/>
  <c r="I56" i="4" s="1"/>
  <c r="G14" i="4"/>
  <c r="J31" i="4" l="1"/>
  <c r="G57" i="4"/>
  <c r="AN59" i="4" s="1"/>
  <c r="J29" i="4"/>
  <c r="I46" i="4"/>
  <c r="J39" i="4"/>
  <c r="I14" i="4"/>
  <c r="I17" i="4"/>
  <c r="I16" i="4"/>
  <c r="I57" i="4" l="1"/>
  <c r="AN58" i="4" s="1"/>
  <c r="AN60" i="4" s="1"/>
</calcChain>
</file>

<file path=xl/sharedStrings.xml><?xml version="1.0" encoding="utf-8"?>
<sst xmlns="http://schemas.openxmlformats.org/spreadsheetml/2006/main" count="1905" uniqueCount="742">
  <si>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</si>
  <si>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</si>
  <si>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</si>
  <si>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</si>
  <si>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</si>
  <si>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</si>
  <si>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</si>
  <si>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</si>
  <si>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</si>
  <si>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</si>
  <si>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Položky</t>
  </si>
  <si>
    <t>I. TRIEDA</t>
  </si>
  <si>
    <t>Banány</t>
  </si>
  <si>
    <t>Citróny</t>
  </si>
  <si>
    <t>Hrušky</t>
  </si>
  <si>
    <t>Pomaranče</t>
  </si>
  <si>
    <t>Šalát hlávkový</t>
  </si>
  <si>
    <t xml:space="preserve"> I.TRIEDA, hmotnosť obsahu min. 100g</t>
  </si>
  <si>
    <t>DEŇ OBJEDNANIA</t>
  </si>
  <si>
    <t>vyplní uchádzač</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</si>
  <si>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</si>
  <si>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</si>
  <si>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</si>
  <si>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</si>
  <si>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</si>
  <si>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</si>
  <si>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</si>
  <si>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</si>
  <si>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</si>
  <si>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</si>
  <si>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Frekvencia dodávok:</t>
  </si>
  <si>
    <t>Prepravné podmienky:</t>
  </si>
  <si>
    <t>dodržiavanie predpisov HACCP</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</si>
  <si>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</si>
  <si>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</si>
  <si>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</si>
  <si>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</si>
  <si>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</si>
  <si>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</si>
  <si>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[uviesť miesto a dátum podpisu]</t>
  </si>
  <si>
    <t>Cesnak</t>
  </si>
  <si>
    <t>Kapusta červená</t>
  </si>
  <si>
    <t>Reďkovka biela</t>
  </si>
  <si>
    <t>ks</t>
  </si>
  <si>
    <t>Hrozno červené</t>
  </si>
  <si>
    <t>Kapusta kyslá</t>
  </si>
  <si>
    <t>Paprika zelená</t>
  </si>
  <si>
    <t>Sadzba DPH v % (v bunke uviesť len číslo 10,20 a pod.)</t>
  </si>
  <si>
    <t xml:space="preserve">Minimálne požiadavky na jednotlivé položky </t>
  </si>
  <si>
    <t>Hrozno biele</t>
  </si>
  <si>
    <t>Kapusta biela</t>
  </si>
  <si>
    <t>Kiwi</t>
  </si>
  <si>
    <t>Melón červený</t>
  </si>
  <si>
    <t>Nektarinky</t>
  </si>
  <si>
    <t>Paradajky</t>
  </si>
  <si>
    <t>Uhorky šalátové</t>
  </si>
  <si>
    <t>Zemiaky</t>
  </si>
  <si>
    <t>Zemiaky nové</t>
  </si>
  <si>
    <t>Broskyne, voľné</t>
  </si>
  <si>
    <t>Cibuľa žltá</t>
  </si>
  <si>
    <t>I.TRIEDA</t>
  </si>
  <si>
    <t>Jablká, červené</t>
  </si>
  <si>
    <r>
      <t>Minimálne požiadavky na predmet zákazky v zmysle Potravinového kódexu:</t>
    </r>
    <r>
      <rPr>
        <b/>
        <sz val="8"/>
        <color theme="1"/>
        <rFont val="Calibri"/>
        <family val="2"/>
        <charset val="238"/>
        <scheme val="minor"/>
      </rPr>
      <t xml:space="preserve">  </t>
    </r>
  </si>
  <si>
    <t>— neporušené, zdravé, čisté, bez škodcov, bez nadmernej vlhkosti, bez cudzieho pachu</t>
  </si>
  <si>
    <t>— znášať prepravu a manipuláciu,doručenie na miesto určenia vo vyhovujúcom stave</t>
  </si>
  <si>
    <t>meno, podpis</t>
  </si>
  <si>
    <t>SPOLU BEZ DPH</t>
  </si>
  <si>
    <t>SPOLU S DPH</t>
  </si>
  <si>
    <t>Jablká, zelené Golden</t>
  </si>
  <si>
    <t>Domov MÁRIE</t>
  </si>
  <si>
    <t xml:space="preserve">šalát ľadový </t>
  </si>
  <si>
    <t xml:space="preserve">kapusta čínska </t>
  </si>
  <si>
    <t xml:space="preserve">I. TRIEDA,  vážené </t>
  </si>
  <si>
    <t>DPH celkom:</t>
  </si>
  <si>
    <t>Uchádzač vyhlasuje, že  JE platiteľom DPH (uchádzač zakrúžkuje relevantný údaj).</t>
  </si>
  <si>
    <t xml:space="preserve">Domov MÁRIE </t>
  </si>
  <si>
    <t xml:space="preserve">min. 400g, mramorová, pomarančová, ovocná </t>
  </si>
  <si>
    <t>Lúpačka tvarohová</t>
  </si>
  <si>
    <t xml:space="preserve">Lúpačka maková </t>
  </si>
  <si>
    <t>min 90g</t>
  </si>
  <si>
    <t xml:space="preserve">min. 280g, náplň: tvarohový, makový, kakový, orechový </t>
  </si>
  <si>
    <t xml:space="preserve">Osie hniezdo škoricové, makové, orechové </t>
  </si>
  <si>
    <t>minimálne 70 g - max. 90 g</t>
  </si>
  <si>
    <t>min.84g</t>
  </si>
  <si>
    <t xml:space="preserve">Pagáč škvarkový </t>
  </si>
  <si>
    <t>min. 20 % bravčových škvariek, min. 84 g</t>
  </si>
  <si>
    <t>Pagáč zemiakový</t>
  </si>
  <si>
    <t>minimálne 84 g</t>
  </si>
  <si>
    <t>min. 75g</t>
  </si>
  <si>
    <t>min. 135g</t>
  </si>
  <si>
    <t>min. 50g</t>
  </si>
  <si>
    <t>min. 500g - 1000g</t>
  </si>
  <si>
    <t>Rožok tukový</t>
  </si>
  <si>
    <t>Rožok cereálny</t>
  </si>
  <si>
    <t>min. 85g</t>
  </si>
  <si>
    <t>Vianočka</t>
  </si>
  <si>
    <t>min .90g</t>
  </si>
  <si>
    <t>min. 90g</t>
  </si>
  <si>
    <t>Žemľa tuková</t>
  </si>
  <si>
    <t xml:space="preserve">min. 90g </t>
  </si>
  <si>
    <t>min.1000g</t>
  </si>
  <si>
    <t>každý deň do 06.00</t>
  </si>
  <si>
    <t>Špecifikácia ponúkaného tovaru - opis uchádzačom ponúknutého výrobku Konkrétny/Obchodný názov uchádzačom ponúknutého výrobku</t>
  </si>
  <si>
    <t>Požiadavky na jednotlivé položky</t>
  </si>
  <si>
    <t>Mlieko polotučné</t>
  </si>
  <si>
    <t>l</t>
  </si>
  <si>
    <t>Maslo</t>
  </si>
  <si>
    <t>Vyrobené z pasterizovanej smotany. Množstvo mliečneho tuku min. 82%, hmotnosť balenia 125g</t>
  </si>
  <si>
    <t>Vyrobené z pasterizovanej smotany. Množstvo mliečneho tuku min. 82%,</t>
  </si>
  <si>
    <t xml:space="preserve">Mlieko ochutené </t>
  </si>
  <si>
    <t xml:space="preserve">bal 250ml </t>
  </si>
  <si>
    <t>Syr Eidam, Tehla neúdený - plátkový</t>
  </si>
  <si>
    <t>Syr Eidam, Tehla údený - plátkový</t>
  </si>
  <si>
    <t>Tavený syr v črievku</t>
  </si>
  <si>
    <t xml:space="preserve">Tavený syr kocky </t>
  </si>
  <si>
    <t>Smotana na šlahanie 33 %</t>
  </si>
  <si>
    <t xml:space="preserve">Smotana pochúťková kyslá </t>
  </si>
  <si>
    <t>Šalát lahôdkový parížsky, vlašský</t>
  </si>
  <si>
    <t xml:space="preserve">Treska v majonéze </t>
  </si>
  <si>
    <t>Margarín 1</t>
  </si>
  <si>
    <t>Margarín 2</t>
  </si>
  <si>
    <t>Bryndza</t>
  </si>
  <si>
    <t xml:space="preserve">Bryndza </t>
  </si>
  <si>
    <t>5kg</t>
  </si>
  <si>
    <t xml:space="preserve">Majolenka </t>
  </si>
  <si>
    <t>225ml</t>
  </si>
  <si>
    <t>bal 5kg</t>
  </si>
  <si>
    <t>150-200g ochutená (čokoláda, jahoda, banán)</t>
  </si>
  <si>
    <r>
      <t xml:space="preserve">Uchádzač vyhlasuje, že * JE / </t>
    </r>
    <r>
      <rPr>
        <strike/>
        <sz val="11"/>
        <rFont val="Calibri"/>
        <family val="2"/>
        <charset val="238"/>
        <scheme val="minor"/>
      </rPr>
      <t>NIE JE</t>
    </r>
    <r>
      <rPr>
        <sz val="11"/>
        <rFont val="Calibri"/>
        <family val="2"/>
        <charset val="238"/>
        <scheme val="minor"/>
      </rPr>
      <t xml:space="preserve"> platiteľom DPH (uchádzač zakrúžkuje relevantný údaj).</t>
    </r>
  </si>
  <si>
    <t>Sadzba DPH v %</t>
  </si>
  <si>
    <t>Bravčové karé b.k. a kože</t>
  </si>
  <si>
    <t>čerstvé, kuchynská úprava, bez retiazky a tuku, 1 krajina pôvodu (chované, porazené, delené v 1 krajine)</t>
  </si>
  <si>
    <t>Bravčové stehno b.k. a kože</t>
  </si>
  <si>
    <t>Bravčová krkovička</t>
  </si>
  <si>
    <t>čerstvé, kuchynská úprava, s kožou, 1 krajina pôvodu (chované, porazené, delené v 1 krajine)</t>
  </si>
  <si>
    <t xml:space="preserve">SPOLU BEZ  DPH </t>
  </si>
  <si>
    <t xml:space="preserve">SPOLU S  DPH </t>
  </si>
  <si>
    <t>Dodacie podmienky: 2x v pracovnom týždni od 6.00 hod. do 10.00 hod.</t>
  </si>
  <si>
    <t>Uchádzač vyhlasuje, že * JE / NIE JE platiteľom DPH (uchádzač zakrúžkuje relevantný údaj).</t>
  </si>
  <si>
    <t>Verejný obstarávateľ požaduje, aby dodávané mäso malo nezlúčený pôvod – to znamená, že mäso zo zvieraťa bolo chované/porazené/spracované v 1 krajine pôvodu.</t>
  </si>
  <si>
    <t>Uchádzač preukáže pôvod mäsa, ktorý uvádza v ponuke.</t>
  </si>
  <si>
    <t>dolný šál, mladý býk, kuchynská úprava</t>
  </si>
  <si>
    <t xml:space="preserve">Hovädzie zadné b.k. </t>
  </si>
  <si>
    <t xml:space="preserve">mladý býk, kuchynská úprava </t>
  </si>
  <si>
    <t>V ............................., dňa .........................</t>
  </si>
  <si>
    <t>Bravčová šunka</t>
  </si>
  <si>
    <t xml:space="preserve">min. 92% mäsa </t>
  </si>
  <si>
    <t>min.70% mäsa</t>
  </si>
  <si>
    <t xml:space="preserve">Jemná saláma </t>
  </si>
  <si>
    <t>min. 60%  mäsa</t>
  </si>
  <si>
    <t>Jaternice ryžové</t>
  </si>
  <si>
    <t xml:space="preserve">Párky bratislavské </t>
  </si>
  <si>
    <t>min. 85% mäsa</t>
  </si>
  <si>
    <t xml:space="preserve">Párky  spišské </t>
  </si>
  <si>
    <t>min. 80% mäsa</t>
  </si>
  <si>
    <t xml:space="preserve">Špekačky </t>
  </si>
  <si>
    <t>originál receptúra min. 70%</t>
  </si>
  <si>
    <t>Údené mäso bez kosti (karé, stehno, krkovička)</t>
  </si>
  <si>
    <t>bez nástreku</t>
  </si>
  <si>
    <t xml:space="preserve">bez nástreku </t>
  </si>
  <si>
    <t>Saláma suchá - Nitran, Malokarpatská</t>
  </si>
  <si>
    <t xml:space="preserve">podiel mäsa min. 80% </t>
  </si>
  <si>
    <t>Slanina sedliacka údená</t>
  </si>
  <si>
    <t>Klobása bravčová údená</t>
  </si>
  <si>
    <t>podiel mäsa min. 90% bez farbív</t>
  </si>
  <si>
    <t>Tlačenka bravčová</t>
  </si>
  <si>
    <t>podiel mäsa 81%</t>
  </si>
  <si>
    <t>Pečeňový syr</t>
  </si>
  <si>
    <t>podiel pečene 50%</t>
  </si>
  <si>
    <t>podiel brav. mäsa 81%, hovädzieho 9%</t>
  </si>
  <si>
    <t>bravčová chrbtová slanina 97%</t>
  </si>
  <si>
    <t>podiel mäsa 70%</t>
  </si>
  <si>
    <t>bravčové mäso 85%, pitná voda 13%</t>
  </si>
  <si>
    <t xml:space="preserve">podiel mäsa 95% </t>
  </si>
  <si>
    <t>Škvarky chladené</t>
  </si>
  <si>
    <t>Kuracie stehno kalibrované</t>
  </si>
  <si>
    <t xml:space="preserve"> bal. max. do 220g, MR gastro </t>
  </si>
  <si>
    <t xml:space="preserve">Kuracie prsia </t>
  </si>
  <si>
    <t xml:space="preserve">bez tuku a kože,  nesolené, 100% mäsa, trieda kvality A, slovenské </t>
  </si>
  <si>
    <t xml:space="preserve">Kačacie stehná s kosťou a kožou </t>
  </si>
  <si>
    <t>kalibrované, bal. max. do 250g, bez glazúrovania, bez masírovania vodou MR</t>
  </si>
  <si>
    <t>Filet z morčacích pŕs</t>
  </si>
  <si>
    <r>
      <t xml:space="preserve">Uchádzač vyhlasuje, že * JE / </t>
    </r>
    <r>
      <rPr>
        <strike/>
        <sz val="8"/>
        <rFont val="Calibri"/>
        <family val="2"/>
        <charset val="238"/>
        <scheme val="minor"/>
      </rPr>
      <t>NIE JE</t>
    </r>
    <r>
      <rPr>
        <sz val="8"/>
        <rFont val="Calibri"/>
        <family val="2"/>
        <charset val="238"/>
        <scheme val="minor"/>
      </rPr>
      <t xml:space="preserve"> platiteľom DPH (uchádzač zakrúžkuje relevantný údaj).</t>
    </r>
  </si>
  <si>
    <t>Filé z treskovitých rýb</t>
  </si>
  <si>
    <t>min. podiel mäsa 100%, bal. 150g, filé z treskovitých rýb porcie Gastro z PBO bez glazúr a pridaných látok, nemleté</t>
  </si>
  <si>
    <t xml:space="preserve">filety bez glazúry, aditív a pridaných látok </t>
  </si>
  <si>
    <t>Tilapia 5%</t>
  </si>
  <si>
    <t xml:space="preserve">2x v pracovný týždeň od 6.00 hod. do 08.00 hod. </t>
  </si>
  <si>
    <t xml:space="preserve">Brokolica mrazená </t>
  </si>
  <si>
    <t xml:space="preserve">Fazuľové struky </t>
  </si>
  <si>
    <t xml:space="preserve">Karfiol mrazený </t>
  </si>
  <si>
    <t>Kaleráb mrazený</t>
  </si>
  <si>
    <t>Mrazená zelenina (podsviečková)</t>
  </si>
  <si>
    <t>obsah mrkva, zeler, petržlen, kocky, 350g balenie</t>
  </si>
  <si>
    <t>Mrazená zelenina  (mexická)</t>
  </si>
  <si>
    <t>obsah mrkva, kukurica, hrášok, červená paprika, bal. 2,5kg</t>
  </si>
  <si>
    <t>obsah mrkva, kukurica, hrášok, červená paprika, 350g</t>
  </si>
  <si>
    <t>Mrazená zelenina (bretánska)</t>
  </si>
  <si>
    <t>obsah mrkva, karfiol, brokolica, bal. 2,5kg</t>
  </si>
  <si>
    <t>obsah mrkva, karfiol, brokolica, bal. 350g</t>
  </si>
  <si>
    <t>Mrazená zelenina (wok)</t>
  </si>
  <si>
    <t>Mrazená zelenina polievková</t>
  </si>
  <si>
    <t>2,5kg balenie</t>
  </si>
  <si>
    <t xml:space="preserve">350g balenie </t>
  </si>
  <si>
    <t>bal. 2,5kg balenie</t>
  </si>
  <si>
    <t>Tekvica rezaná</t>
  </si>
  <si>
    <t>Knedle slivkové</t>
  </si>
  <si>
    <t>plnka min. 20%, bal. 2kg</t>
  </si>
  <si>
    <t>Lokše</t>
  </si>
  <si>
    <t>varený zemiak, múka, soľ, bez konzervantov</t>
  </si>
  <si>
    <t>lekvárová náplň min. 19%, bal. 2kg</t>
  </si>
  <si>
    <t>Zemiakové knedle s údeným mäsom</t>
  </si>
  <si>
    <t>Držky mrazené</t>
  </si>
  <si>
    <t>bal. 2,5kg</t>
  </si>
  <si>
    <t>bal 450g</t>
  </si>
  <si>
    <t>Šúľance čisté</t>
  </si>
  <si>
    <t>zemiakové cesto, neplnené, bal. 1kg</t>
  </si>
  <si>
    <t>zemiakové cesto, plnené viš.plnkou, bal. 2kg</t>
  </si>
  <si>
    <r>
      <t xml:space="preserve">Uchádzač vyhlasuje, že * JE / </t>
    </r>
    <r>
      <rPr>
        <strike/>
        <sz val="12"/>
        <rFont val="Calibri"/>
        <family val="2"/>
        <charset val="238"/>
        <scheme val="minor"/>
      </rPr>
      <t>NIE JE</t>
    </r>
    <r>
      <rPr>
        <sz val="12"/>
        <rFont val="Calibri"/>
        <family val="2"/>
        <charset val="238"/>
        <scheme val="minor"/>
      </rPr>
      <t xml:space="preserve"> platiteľom DPH (uchádzač zakrúžkuje relevantný údaj).</t>
    </r>
  </si>
  <si>
    <t>2x v pracovnom týždni od  06.00 - 08.00 hod.</t>
  </si>
  <si>
    <t>Predpokladané odobraté množstvo počas trvania účinnosti zmluvy (v kusoch)</t>
  </si>
  <si>
    <t xml:space="preserve">Turbánky </t>
  </si>
  <si>
    <t>Penne</t>
  </si>
  <si>
    <t>semolinové 500g</t>
  </si>
  <si>
    <t>Cestoviny písmenká/abeceda</t>
  </si>
  <si>
    <t>Cestoviny Rajbanička/Mrvenica</t>
  </si>
  <si>
    <t>Cestovina bulgur</t>
  </si>
  <si>
    <t xml:space="preserve">Fliačky </t>
  </si>
  <si>
    <t xml:space="preserve">semolinové sušené cestoviny, gastrobalenie max. 500g </t>
  </si>
  <si>
    <t>Kolienka semolinové, malé</t>
  </si>
  <si>
    <t xml:space="preserve">Mušličky </t>
  </si>
  <si>
    <t>semolinové cestoviny, gastrobalenie 500g</t>
  </si>
  <si>
    <t xml:space="preserve">Niťovky </t>
  </si>
  <si>
    <t xml:space="preserve">Rezance široké </t>
  </si>
  <si>
    <t xml:space="preserve">sušené semolinové cestoviny, gastrobalenie 400g-500g </t>
  </si>
  <si>
    <t>Slovenská ryža</t>
  </si>
  <si>
    <t xml:space="preserve">Špagety </t>
  </si>
  <si>
    <t>Lasagne</t>
  </si>
  <si>
    <t>Tarhoňa</t>
  </si>
  <si>
    <t>Vretená/Skrutky/Vývrtky</t>
  </si>
  <si>
    <r>
      <t xml:space="preserve">Uchádzač vyhlasuje, že * JE / </t>
    </r>
    <r>
      <rPr>
        <strike/>
        <sz val="11"/>
        <color theme="1"/>
        <rFont val="Calibri"/>
        <family val="2"/>
        <scheme val="minor"/>
      </rPr>
      <t>NIE JE</t>
    </r>
    <r>
      <rPr>
        <sz val="11"/>
        <color theme="1"/>
        <rFont val="Calibri"/>
        <family val="2"/>
        <scheme val="minor"/>
      </rPr>
      <t xml:space="preserve"> platiteľom DPH (uchádzač zakrúžkuje relevantný údaj).</t>
    </r>
  </si>
  <si>
    <t>2x v pracovnom týždni od 06.00 do 08.00 hod.</t>
  </si>
  <si>
    <t>Oblátka 2</t>
  </si>
  <si>
    <t xml:space="preserve">Perník </t>
  </si>
  <si>
    <t>45g-50g</t>
  </si>
  <si>
    <t>Mini koláč</t>
  </si>
  <si>
    <t>Koláč z piškótového cesta s náplňou, máčaný v čokoláde min. 20g-35g</t>
  </si>
  <si>
    <t>Bebe keksy</t>
  </si>
  <si>
    <t>Cereálie</t>
  </si>
  <si>
    <t>jemné pečivo so želé, máčané v čokoláde</t>
  </si>
  <si>
    <t>Disko keksy</t>
  </si>
  <si>
    <t>Instantné droždie</t>
  </si>
  <si>
    <t>Bavorský krém</t>
  </si>
  <si>
    <t xml:space="preserve">1kg </t>
  </si>
  <si>
    <t>bal. 100g</t>
  </si>
  <si>
    <t>balenie 55g</t>
  </si>
  <si>
    <t xml:space="preserve">Džem extra porcie DIA </t>
  </si>
  <si>
    <t>1,2kg</t>
  </si>
  <si>
    <t>Slivkový lekvár</t>
  </si>
  <si>
    <t>Med včelí</t>
  </si>
  <si>
    <t xml:space="preserve">Med včelí </t>
  </si>
  <si>
    <t>Džús, porcia</t>
  </si>
  <si>
    <t xml:space="preserve">Džús </t>
  </si>
  <si>
    <t>Sirup 0,7l</t>
  </si>
  <si>
    <t>Kakao holandské</t>
  </si>
  <si>
    <t>Instantný kakaový nápoj</t>
  </si>
  <si>
    <t>500g</t>
  </si>
  <si>
    <t>Čaj čierny</t>
  </si>
  <si>
    <t>bal.</t>
  </si>
  <si>
    <t xml:space="preserve">Čaj ovocný </t>
  </si>
  <si>
    <t xml:space="preserve">Čaj zelený </t>
  </si>
  <si>
    <t>Čaj bilinný</t>
  </si>
  <si>
    <t>Suchá biela fazuľa</t>
  </si>
  <si>
    <t>Suchá strakatá/farebná fazuľa</t>
  </si>
  <si>
    <t>Cícer</t>
  </si>
  <si>
    <t>Strukoviny mix suché</t>
  </si>
  <si>
    <t>Horčica plnotučná bez chemickej konzervácie</t>
  </si>
  <si>
    <t>bal. 1000ml</t>
  </si>
  <si>
    <t>bal. 160g</t>
  </si>
  <si>
    <t>Ananásový kompót kúsky</t>
  </si>
  <si>
    <t>Kompót jahody v sladkom náleve</t>
  </si>
  <si>
    <t xml:space="preserve">Kompót slivky odkôstkované polené </t>
  </si>
  <si>
    <t>Marhuľový kompót polené</t>
  </si>
  <si>
    <t xml:space="preserve">marhule v mierne sladkom náleve, spracované, sterilizované ovocie, kompót jednodruhový s nálevom. Hmotnosť obsahu 850g Plechovka </t>
  </si>
  <si>
    <t xml:space="preserve">marhule v mierne sladkom náleve, spracované, sterilizované ovocie, kompót jednodruhový s nálevom. Hmotnosť obsahu  2650g. Plechovka </t>
  </si>
  <si>
    <t>Čierne mleté</t>
  </si>
  <si>
    <t>Grilovacie 1</t>
  </si>
  <si>
    <t>Guľášové korenie 1</t>
  </si>
  <si>
    <t>Korenie kura 7 bylín</t>
  </si>
  <si>
    <t>balenie min. 50g</t>
  </si>
  <si>
    <t xml:space="preserve">Gyros </t>
  </si>
  <si>
    <t>Majoránka sušená, drvená</t>
  </si>
  <si>
    <t>Paprika mletá sladká 1</t>
  </si>
  <si>
    <t>škorica mletá 20g</t>
  </si>
  <si>
    <t>balenie 9g</t>
  </si>
  <si>
    <t>balenie 10g</t>
  </si>
  <si>
    <t>balenie 20g</t>
  </si>
  <si>
    <t>balenie 15g</t>
  </si>
  <si>
    <t>balenie 30g</t>
  </si>
  <si>
    <t>balenie 5g</t>
  </si>
  <si>
    <t>balenie 7g</t>
  </si>
  <si>
    <t>balenie 0,9kg</t>
  </si>
  <si>
    <t xml:space="preserve">bujón zeleninový, hovädzí, slepačí </t>
  </si>
  <si>
    <t>balenie 60g</t>
  </si>
  <si>
    <t xml:space="preserve">bujón údený </t>
  </si>
  <si>
    <t>hmotnosť 1000g</t>
  </si>
  <si>
    <t xml:space="preserve">sójová omáčka </t>
  </si>
  <si>
    <t xml:space="preserve">ks </t>
  </si>
  <si>
    <t xml:space="preserve">worcestrová omáčka </t>
  </si>
  <si>
    <t>Ocot</t>
  </si>
  <si>
    <t>ocot kvasný liehový 8%</t>
  </si>
  <si>
    <t>Olej repkový</t>
  </si>
  <si>
    <t>Olej slnečnicový</t>
  </si>
  <si>
    <t>Cukor kryštál</t>
  </si>
  <si>
    <t>Cukor práškový</t>
  </si>
  <si>
    <t xml:space="preserve">Cukor vanilkový </t>
  </si>
  <si>
    <t>1kg</t>
  </si>
  <si>
    <t>Cukor trstinovy</t>
  </si>
  <si>
    <t>min. 1kg</t>
  </si>
  <si>
    <t>25g</t>
  </si>
  <si>
    <t>Hladká múka špeciál OO</t>
  </si>
  <si>
    <t>Hrubá múka</t>
  </si>
  <si>
    <t>Polohrubá múka</t>
  </si>
  <si>
    <t>Soľ</t>
  </si>
  <si>
    <t xml:space="preserve">Ryža guľatá </t>
  </si>
  <si>
    <t>Krupica detská</t>
  </si>
  <si>
    <t>bal. 500g penam alebo ekvivalent</t>
  </si>
  <si>
    <t xml:space="preserve">Posyp orechový </t>
  </si>
  <si>
    <t xml:space="preserve">Posyp makový </t>
  </si>
  <si>
    <t>Topping čokoládový</t>
  </si>
  <si>
    <t>Sardinky v oleji EO</t>
  </si>
  <si>
    <t xml:space="preserve">bal. 115g </t>
  </si>
  <si>
    <t xml:space="preserve">Čalamáda sterilizovaná </t>
  </si>
  <si>
    <t>Fazuľa biela</t>
  </si>
  <si>
    <t>sterilizovaná biela fazuľa v slanom náleve, gastrobalenie  max. 3 000g</t>
  </si>
  <si>
    <t>Červená repa strúhaná  1</t>
  </si>
  <si>
    <t>Červená repa 2</t>
  </si>
  <si>
    <t xml:space="preserve">Kyslé uhorky sterilizované </t>
  </si>
  <si>
    <t>Baranie rohy sterilizované</t>
  </si>
  <si>
    <t xml:space="preserve">Lečo sterilizované </t>
  </si>
  <si>
    <t xml:space="preserve">Šampiňóny krájané sterilizované </t>
  </si>
  <si>
    <t>Senecký šalát sterilizovaný</t>
  </si>
  <si>
    <t xml:space="preserve">Paradajkový pretlak </t>
  </si>
  <si>
    <t>gastrobalenie min. 700g</t>
  </si>
  <si>
    <t>balenie 400g</t>
  </si>
  <si>
    <t>bal. 400g</t>
  </si>
  <si>
    <t>bal. 700g</t>
  </si>
  <si>
    <t>bal. 650g</t>
  </si>
  <si>
    <t>Rôzne druhy, balenie 115g - 120g</t>
  </si>
  <si>
    <t>Rôzne druhy, balenie 75g</t>
  </si>
  <si>
    <t>Mäsový výrobok konzerva - sterilizované EO</t>
  </si>
  <si>
    <t>Rôzne druhy, balenie 48g</t>
  </si>
  <si>
    <t xml:space="preserve"> balenie 180g</t>
  </si>
  <si>
    <t xml:space="preserve">SPOLU BEZ DPH </t>
  </si>
  <si>
    <t xml:space="preserve">SPOLU S DPH </t>
  </si>
  <si>
    <t>Dodacie podmienky: 2x v pracovnom týždni od 6.00 hod. do 08.00 hod.</t>
  </si>
  <si>
    <t>Cena v EUR za MJ bez DPH (3 desatinné miesta</t>
  </si>
  <si>
    <t>Cena v  EUR za predpokladané množstvo bez DPH (3 desatinné miesta)</t>
  </si>
  <si>
    <t>Sadzba DPH v % (v bunke uviesť len číslo 10,20 a pod.) (3 desatinné miesta)</t>
  </si>
  <si>
    <t>Cena v EUR za predpokladané množstvo s DPH (3 desatinné miesta)</t>
  </si>
  <si>
    <t xml:space="preserve">Vajcia </t>
  </si>
  <si>
    <t>slepačie vajcia čerstvé v škrupine, kvalita A, veľkosť L</t>
  </si>
  <si>
    <t xml:space="preserve">SPOLU s DPH </t>
  </si>
  <si>
    <t>1 x týždenne medzi 06.00-10.00</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</si>
  <si>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</si>
  <si>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Obchodné meno uchádzača:</t>
  </si>
  <si>
    <t>Sídlo uchádzača:</t>
  </si>
  <si>
    <t>IČO:</t>
  </si>
  <si>
    <t>Právna forma:</t>
  </si>
  <si>
    <t>e-mail:</t>
  </si>
  <si>
    <t>telefonický kontakt:</t>
  </si>
  <si>
    <t>Špecifikácia ponúkaného tovaru - opis uchádzačom ponúknutého výrobku, zloženie Konkrétny/Obchodný názov uchádzačom ponúknutého výrobku</t>
  </si>
  <si>
    <t>Špecifikácia ponúkaného tovaru - opis uchádzačom ponúknutého výrobku (zloženie, veľkosť balenia apod.) Konkrétny/Obchodný názov uchádzačom ponúknutého výrobku</t>
  </si>
  <si>
    <t xml:space="preserve">2 x v pracovnom týždni dodávať tovar od 6.00 do 08.00 hod. </t>
  </si>
  <si>
    <t>2 x v pracovnom týždni od 06.00 do 10.00</t>
  </si>
  <si>
    <t>2x v pracovnom týždni od 6.00 do 08.00 hod.</t>
  </si>
  <si>
    <t>I. TRIEDA, min. veľkosť 51mm</t>
  </si>
  <si>
    <t>I. TRIEDA, priemer min. 45mm</t>
  </si>
  <si>
    <t>I. TRIEDA, min. veľkosť strapca 75g</t>
  </si>
  <si>
    <t>I. TRIEDA, kaliber min. 50mm</t>
  </si>
  <si>
    <t xml:space="preserve">Marhule </t>
  </si>
  <si>
    <t xml:space="preserve">Mandarinky </t>
  </si>
  <si>
    <t xml:space="preserve">Grep biely </t>
  </si>
  <si>
    <t xml:space="preserve">Slivky veľké </t>
  </si>
  <si>
    <t xml:space="preserve">Maliny 125g </t>
  </si>
  <si>
    <t>Čučoriedky 125g</t>
  </si>
  <si>
    <t>Jahody 125g</t>
  </si>
  <si>
    <t xml:space="preserve">Reďkovka červená   - viazanička </t>
  </si>
  <si>
    <t xml:space="preserve">Petržlen </t>
  </si>
  <si>
    <t xml:space="preserve">Kaleráb </t>
  </si>
  <si>
    <t xml:space="preserve">Zeler </t>
  </si>
  <si>
    <t>Mrkva</t>
  </si>
  <si>
    <t xml:space="preserve">Karfiol </t>
  </si>
  <si>
    <t>Pór</t>
  </si>
  <si>
    <t xml:space="preserve">Brokolica </t>
  </si>
  <si>
    <t xml:space="preserve">Cibuľa ľahôdková -  viazanička </t>
  </si>
  <si>
    <t xml:space="preserve">Kel </t>
  </si>
  <si>
    <t>I. TRIEDA, hmotnosť obsahu min. 100g</t>
  </si>
  <si>
    <t>3x týždenne od 06.00 do 08.00</t>
  </si>
  <si>
    <t>min. 900g</t>
  </si>
  <si>
    <t>Chlieb pšenično-ražný krájaný</t>
  </si>
  <si>
    <t>Kaiserka biela, tmavá</t>
  </si>
  <si>
    <t xml:space="preserve">Bábovka </t>
  </si>
  <si>
    <t xml:space="preserve">Bábovka DIA </t>
  </si>
  <si>
    <t>min. 200g</t>
  </si>
  <si>
    <t>Lúpačka lekvárová min. 60g</t>
  </si>
  <si>
    <t xml:space="preserve">60-70g Zloženie: pšeničná múka, cukor, rastlinné tuky (palmový, repkový), voda, droždie, soľ, vajcia, mak, enzymatická zmes </t>
  </si>
  <si>
    <t>min. 60g</t>
  </si>
  <si>
    <t xml:space="preserve">60-70g  Zloženie: pšeničná múka, cukor, rastlinné tuky (palmový, repkový), voda, droždie, soľ, vajcia, mak, enzymatická zmes </t>
  </si>
  <si>
    <t>Lúpačka orechová min. 60g</t>
  </si>
  <si>
    <t>60-70g  Zloženie: pšeničná múka, cukor, rastlinné tuky (palmový, repkový), voda, droždie, soľ, vajcia, Plnka:  min 25% orechovej náplne</t>
  </si>
  <si>
    <t>60-70g, zloženie: pšeničná múka, cukor, rastlinné tuky (palmový, repkový), voda, droždie, soľ, vajcia, Plnka:  min 25% pudingovej  náplne</t>
  </si>
  <si>
    <t xml:space="preserve">Lúpačka  pudingová </t>
  </si>
  <si>
    <t xml:space="preserve">Makovka </t>
  </si>
  <si>
    <t xml:space="preserve">Závin plnený sladký </t>
  </si>
  <si>
    <t xml:space="preserve">Škoricový slimák </t>
  </si>
  <si>
    <t xml:space="preserve">Cesnakový uzol </t>
  </si>
  <si>
    <t xml:space="preserve">Cesnaková pletenka </t>
  </si>
  <si>
    <t>Obyčajná  pletenka</t>
  </si>
  <si>
    <t xml:space="preserve">Mačacia hlava </t>
  </si>
  <si>
    <t xml:space="preserve">Opekance vianočné </t>
  </si>
  <si>
    <t xml:space="preserve">Pizza slimák </t>
  </si>
  <si>
    <t xml:space="preserve">Syrový slimák </t>
  </si>
  <si>
    <t xml:space="preserve">Vianočka DIA </t>
  </si>
  <si>
    <t xml:space="preserve">Žemľa viaczrnná </t>
  </si>
  <si>
    <t xml:space="preserve">Žemľa grahámová </t>
  </si>
  <si>
    <t>Droždie čerstvé</t>
  </si>
  <si>
    <t>Zloženie: pšeničná múka, droždie, soľ-protihrudkujúca látka, voda, rastlinný tuk, cukor, stabilizátor: uhličitan vápenatý, sójová múka, emulgátor, múku upravujúca látka-kyselina askorbová, enzým. Hmotnosť: 40-50g</t>
  </si>
  <si>
    <t>Zloženie: pšeničná múka 55% droždie, soľ, protihrudkujúca látka, voda, rast. tuk, stabilizátor: uhličitan vápenatý, sojová múka, emulgátor, múku upravujúca látka- kyselina askorbová, enzýmy. Cereálna zmes  min. 10% - ražná múka, ražný šrot, pšeničný šrot, múka z ražného sladu, ľan, pšeničné klíčky, pražená ražná bobnatá múka, sojový šrot, jódovaná soľ, regul.kyslosti. Hmotnosť: 40-50g</t>
  </si>
  <si>
    <t>pšeničná múka min. 60,2%, droždie, soľ, cukor, rastlinný olej, emulgátor antioxidant, enzýmy obs.lepok, stabilizátor: uhličitan vápenatý, sójová múka, emulgátor, voda, náhrada vajec, mašľovací prípravok, Hmotnosť min. 350g-400 g</t>
  </si>
  <si>
    <t>1,5% tuku, trvanlivé 1l balenie</t>
  </si>
  <si>
    <t>Maslo mini 10g</t>
  </si>
  <si>
    <t>Acidofilné mlieko  neochutené</t>
  </si>
  <si>
    <t>min. 950g, 3,6% tuku</t>
  </si>
  <si>
    <t xml:space="preserve">Polotvrdý, zrejúci plnotučný syr, Obsah tuku v sušine min. 45%, Obsah soli max. 2,5%, obsah vody max. 43%, obsah tuku min. 26%, bal. 100g </t>
  </si>
  <si>
    <t>Polotvrdý zrejúci, plnotučný syr s prírodnou tenkou kôrou po údení, Obsah tuku v sušine: min. 45% hm. Obsah sušiny: min. 55% hm., bal. 100g</t>
  </si>
  <si>
    <t>Termix alebo ekvivalent rôzne príchute</t>
  </si>
  <si>
    <t>Termizovaný tvarohovo-smotanový dezert, tvaroh min. 48%, bal. min. 90g</t>
  </si>
  <si>
    <t xml:space="preserve">roztierateľný tavený syr, zloženie: syry, voda, rast.oleje/maslo, mlieko, sušená srvátka, min. obsah tuku 50%, sušina min. 40%, bal. 100g </t>
  </si>
  <si>
    <t xml:space="preserve">Tavený syr vo vedierku </t>
  </si>
  <si>
    <t>roztierateľný tavený syr, zloženie: syry, voda, rast.oleje/maslo, mlieko, sušená srvátka, min. obsah tuku 50%, sušina min. 40%, bal. 1kg</t>
  </si>
  <si>
    <t xml:space="preserve">Tavený syr trojuholníkový </t>
  </si>
  <si>
    <t xml:space="preserve">roztierateľný tavený syr, zloženie: syry, voda, rast.oleje/maslo, mlieko, sušená srvátka, min. obsah tuku 50%, sušina min. 40%, porcie balené do hliníkovej fólie, bal. min. 140g -  8ks v balení </t>
  </si>
  <si>
    <t>gastrobalenie min. 150g/3ks, roztierateľný tavený syr s príchuťou smotana / šunka, zloženie: syry, voda, rast.oleje/maslo, mlieko, sušená srvátka, min. obsah tuku 50%, sušina min. 40%</t>
  </si>
  <si>
    <t>bal. 110g-120g</t>
  </si>
  <si>
    <t xml:space="preserve">Plesnivý syr </t>
  </si>
  <si>
    <t xml:space="preserve">Syr hermelín </t>
  </si>
  <si>
    <t>min. 120g</t>
  </si>
  <si>
    <t>Smotanová nátierka termizovaná</t>
  </si>
  <si>
    <t>Mana alebo ekvivalent, smotana, sušené mlieko, sušená srvátka, zemiakový škrob, jedlá soľ 0,5% hm., bez konzervantov, obsah tuku min. 31%, bal. 200-250g</t>
  </si>
  <si>
    <t xml:space="preserve">Smotanová nátierka ochutená </t>
  </si>
  <si>
    <t>Mana alebo ekvivalent, smotana, sušené mlieko, sušená srvátka, zemiakový škrob, jedlá soľ 0,5% hm., bez konzervantov, obsah tuku min. 31%, bal. 130g</t>
  </si>
  <si>
    <t xml:space="preserve">Syrová nátierka </t>
  </si>
  <si>
    <t xml:space="preserve">smotana, sušené mlieko, sušená srvátka, zemiakový škrob, jedlá soľ 0,5% hm., bez konzervantov, obsah tuku min. 31%, bal. 130g príchuť oštiepková, parenicová </t>
  </si>
  <si>
    <t xml:space="preserve">Smotana trvanlivá na varenie </t>
  </si>
  <si>
    <t>250ml, 33%</t>
  </si>
  <si>
    <t>Pasterizovaná smotana, obsah tuku 33%, bal. 250ml</t>
  </si>
  <si>
    <t>Kyslá smotana. Tuk najmenej 16%., bal. 1l</t>
  </si>
  <si>
    <t>kyslá smotana, tuk najmenej 16%, bal. 200ml</t>
  </si>
  <si>
    <t>bal. 1kg</t>
  </si>
  <si>
    <t xml:space="preserve">bal. 140g </t>
  </si>
  <si>
    <t xml:space="preserve">Podiel rýb min. 45%, bal. 1kg </t>
  </si>
  <si>
    <t xml:space="preserve">Podiel rýb min. 45%, 140g  </t>
  </si>
  <si>
    <t>rastlinný roztierateľný tuk, obsah tuku 60%, bal. min. 400g Rama alebo ekvivalent</t>
  </si>
  <si>
    <t>rastlinná tuková nátierka so zníženým obsahom tuku (45%), Hera alebo ekvivalent, balenie min. 250g</t>
  </si>
  <si>
    <t xml:space="preserve">ovčie (min. 50%) a kravské mlieko, gastrobalenie min. 1kg </t>
  </si>
  <si>
    <t xml:space="preserve">ovčie (min. 50%) a kravské mlieko, gastrobalenie min. 125g </t>
  </si>
  <si>
    <t xml:space="preserve">Majonéza </t>
  </si>
  <si>
    <t xml:space="preserve">Tatarská omáčka </t>
  </si>
  <si>
    <t>Pribináčik alebo ekvivalent</t>
  </si>
  <si>
    <t>min. 70g</t>
  </si>
  <si>
    <t>Mliečny puding</t>
  </si>
  <si>
    <t>bal. min. 200ml</t>
  </si>
  <si>
    <t>Mliečny dezert Paula</t>
  </si>
  <si>
    <t>bal. min. 100ml, 2 príchute</t>
  </si>
  <si>
    <t xml:space="preserve">Mliečna ryža </t>
  </si>
  <si>
    <t>Mliečny dezert tvarohový  Maškrtko alebo ekvivalent</t>
  </si>
  <si>
    <t>bal. min. 80g</t>
  </si>
  <si>
    <t>čerstvé, chladené, kuchynská úprava, rozobraté na jednotlivé kusy - orech, šál,         1 krajina pôvodu (chované, porazené, delené v 1 krajine)</t>
  </si>
  <si>
    <t>čerstvé, kuchynská úprava, bez kože,                  1 krajina pôvodu (chované, porazené, delené v 1 krajine)</t>
  </si>
  <si>
    <t>Bravčové plece b.k.</t>
  </si>
  <si>
    <t xml:space="preserve">Bravčový bôčik b.k. </t>
  </si>
  <si>
    <t xml:space="preserve">Bravčové kože </t>
  </si>
  <si>
    <t xml:space="preserve">Bravčové nôžky </t>
  </si>
  <si>
    <t xml:space="preserve">Bravčové koleno svieže </t>
  </si>
  <si>
    <t>Hovädzie kosti na polievku</t>
  </si>
  <si>
    <t>Hovädzie stehno predné b.k.</t>
  </si>
  <si>
    <t>kuchynská úprava</t>
  </si>
  <si>
    <t>brav.mäsa 51%, bravčová pečeň 14%</t>
  </si>
  <si>
    <t xml:space="preserve">bal. 5kg </t>
  </si>
  <si>
    <t>balenie max. 500g</t>
  </si>
  <si>
    <t xml:space="preserve">Šunková saláma </t>
  </si>
  <si>
    <t xml:space="preserve">Párky hydinové </t>
  </si>
  <si>
    <t xml:space="preserve">Údené bravčové koleno </t>
  </si>
  <si>
    <t>Saláma polosuchá  Vysočina</t>
  </si>
  <si>
    <t xml:space="preserve">Gril klobása </t>
  </si>
  <si>
    <t xml:space="preserve">Anglická slanina </t>
  </si>
  <si>
    <t xml:space="preserve">Prešovský kabanos </t>
  </si>
  <si>
    <t xml:space="preserve">Moravské mäso </t>
  </si>
  <si>
    <t xml:space="preserve">Lalok varený paprikový </t>
  </si>
  <si>
    <t xml:space="preserve">Masť </t>
  </si>
  <si>
    <t xml:space="preserve">Kačacie prsia bez kosti a s kožou </t>
  </si>
  <si>
    <t>kalibrované , bal. max do 500g, bez glazúrovania, bez masírovania vodou MR</t>
  </si>
  <si>
    <t>morčacie prsia bez kosti a kože,mrazené porcie, 2kg balenie</t>
  </si>
  <si>
    <t xml:space="preserve">Sliepka polená ťažká </t>
  </si>
  <si>
    <t>bal. 1-2kg</t>
  </si>
  <si>
    <t>Kuracia pečienka hlbokomrazená, trieda kvality A</t>
  </si>
  <si>
    <t xml:space="preserve">bal. 0,5-1 kg </t>
  </si>
  <si>
    <t xml:space="preserve">Kuracie stehno bez kože a kosti </t>
  </si>
  <si>
    <t>Kuracie stehno bez kože a kosti, bal.cca 0,5kg</t>
  </si>
  <si>
    <t>Kura celé kalibrované min. 1,2kg</t>
  </si>
  <si>
    <t>Kura celé bal. min.1,2kg</t>
  </si>
  <si>
    <t>Filety pangasius 5%</t>
  </si>
  <si>
    <t xml:space="preserve">Hoki filety s kožou </t>
  </si>
  <si>
    <t xml:space="preserve">Karfiol mrazený - ružičky </t>
  </si>
  <si>
    <t xml:space="preserve">Mrazená zelenina (podsviečková) </t>
  </si>
  <si>
    <t xml:space="preserve">Mrazená zelenina mochovská </t>
  </si>
  <si>
    <t>Mrazená zelenina francúzska</t>
  </si>
  <si>
    <t xml:space="preserve">Mrazená zelenina čínska </t>
  </si>
  <si>
    <t xml:space="preserve">Kel mrazený </t>
  </si>
  <si>
    <t xml:space="preserve">Kel krájaný </t>
  </si>
  <si>
    <t xml:space="preserve">Kukurica </t>
  </si>
  <si>
    <t xml:space="preserve">Baby karotka </t>
  </si>
  <si>
    <t xml:space="preserve">Pirohy bryndzové </t>
  </si>
  <si>
    <t>Pirohy lekvárové</t>
  </si>
  <si>
    <t>Lečo mrazené</t>
  </si>
  <si>
    <t xml:space="preserve">Mrazený špenát </t>
  </si>
  <si>
    <t xml:space="preserve">Šúľance s višňovou náplňou </t>
  </si>
  <si>
    <t xml:space="preserve">Nanuky kornútky </t>
  </si>
  <si>
    <t xml:space="preserve">Nanuky </t>
  </si>
  <si>
    <t xml:space="preserve">Nanuky ruská zmrzlina </t>
  </si>
  <si>
    <t>hlbokomrazená, hmotnosť obsahu min. 2,5kg x 4 balenia/ karton, ružičky brokolice</t>
  </si>
  <si>
    <t>hlbokomrazená, hmotnosť obsahu min. 350g, ružičky brokolice</t>
  </si>
  <si>
    <t>obsah mrkva, zeler, petržlen, kocky, 2,5kg balenie</t>
  </si>
  <si>
    <t>obsah mrkva, fazuľka, hrášok, karfiol, 2,5kg balenie - kocky</t>
  </si>
  <si>
    <t>obsah mrkva, fazuľka, hrášok, karfiol, 350g balenie - kocky</t>
  </si>
  <si>
    <t xml:space="preserve">bal. 400g balenie </t>
  </si>
  <si>
    <t>bal. 350g</t>
  </si>
  <si>
    <t xml:space="preserve">rezané, zelené, hmotnosť obsahu bal. 2,5kg </t>
  </si>
  <si>
    <t>strúhaná, bal. 1kg-2,5kg</t>
  </si>
  <si>
    <t xml:space="preserve">bryndzová náplň, min. 19%, bal. 2kg </t>
  </si>
  <si>
    <t>predvarené, krájané, balenie 1kg</t>
  </si>
  <si>
    <t>rôzna príchuť, min. 110ml</t>
  </si>
  <si>
    <t>ovocná dreň s čokoládovou polevou, min. 70ml</t>
  </si>
  <si>
    <t>min. 200ml</t>
  </si>
  <si>
    <t>zemiakové cesto, pitná voda, údené mäso, zemiakový škrob, zahusťovadlá, saláma zaúdená, korenie, rastlinná bielkovina, stabilizátory, cibul'a, cesnak, čierne korenie, bal. min. 1kg</t>
  </si>
  <si>
    <t>semolinové, 3-farebné 500g</t>
  </si>
  <si>
    <t>Mašle, motýliky - farfále</t>
  </si>
  <si>
    <t>cestoviny sušené semolinové,  balenie  200-500g</t>
  </si>
  <si>
    <t>8-vaječná cestovina, balenie 250g-500g</t>
  </si>
  <si>
    <t>cestovina semolinová, 5kg balenie</t>
  </si>
  <si>
    <t>sušené semolinové cestoviny, gastrobalenie 500g</t>
  </si>
  <si>
    <t>8-vaječné, tenké, 250g-500g</t>
  </si>
  <si>
    <t xml:space="preserve">sušené cestoviny, semolinová,  400g-500g </t>
  </si>
  <si>
    <t>cestoviny, balenie 500g</t>
  </si>
  <si>
    <t>cestovina semolinová, 400g</t>
  </si>
  <si>
    <t xml:space="preserve">semolinové, balenie max. 400g </t>
  </si>
  <si>
    <t xml:space="preserve">semolinové, gastrobalenie 500g </t>
  </si>
  <si>
    <t>Oblátka 1 (trubičky)</t>
  </si>
  <si>
    <t>tenké krehké pečivo                     z nekysnutého cesta, plnená, obsah 18g, rôzne náplne (oriešková, čokoládová, vanilková...)</t>
  </si>
  <si>
    <t>tenké krehké pečivo z nekysnutého cesta, plnená, obsah 45-50g, rôzne náplne (oriešková, čokoládová, vanilková...)</t>
  </si>
  <si>
    <t xml:space="preserve">Oblátka DIA </t>
  </si>
  <si>
    <t>perník s ovocnou náplňou v tmavej tukovej poleve. Hmotnosť obsahu min. 55g-65g, minimálne 3 rôzne príchute</t>
  </si>
  <si>
    <t xml:space="preserve">Croissant </t>
  </si>
  <si>
    <t>mliečne, 130g</t>
  </si>
  <si>
    <t>cereálny výrobok extrudovaný,  min. 500g balenie, rôzne druhy a príchute, Chocapic, Cini-minis alebo ekvivalent</t>
  </si>
  <si>
    <t xml:space="preserve">Chrumky arašidové </t>
  </si>
  <si>
    <t xml:space="preserve">Slané tyčinky </t>
  </si>
  <si>
    <t>min. 45g</t>
  </si>
  <si>
    <t>Čoko piškóta</t>
  </si>
  <si>
    <t>čokoládové, min. 169g</t>
  </si>
  <si>
    <t>max. 10g balenie</t>
  </si>
  <si>
    <t>1kg balenie</t>
  </si>
  <si>
    <t>Krém na dukátové buchty v prášku</t>
  </si>
  <si>
    <t>min. 40g</t>
  </si>
  <si>
    <t xml:space="preserve">Krém na dukátové buchty v prášku </t>
  </si>
  <si>
    <t xml:space="preserve">Čokoláda DIA </t>
  </si>
  <si>
    <t>bal. 50g</t>
  </si>
  <si>
    <t xml:space="preserve">Čokoláda </t>
  </si>
  <si>
    <t>balenie 25g-35g s príchuťami kokos, banán, káva</t>
  </si>
  <si>
    <t>Jemné pečivo Brumík alebo ekvivalent</t>
  </si>
  <si>
    <t>30g, čokoládová náplň</t>
  </si>
  <si>
    <t xml:space="preserve">Vianočné oplátky </t>
  </si>
  <si>
    <t xml:space="preserve">Džem ovocný s kúskami ovocia, rôzne príchute min. 4kg   </t>
  </si>
  <si>
    <t>minimálne 3 príchute v ponuke, gastrobalenie min. 4kg</t>
  </si>
  <si>
    <t>minimálne 3 príchute v ponuke, balenie 300-500g</t>
  </si>
  <si>
    <t xml:space="preserve">Džem ovocný s kúskami ovocia, rôzne príchute min. 300-500g   </t>
  </si>
  <si>
    <t>min. 3 rôzne príchute, samostatné porcie, 15g-20g</t>
  </si>
  <si>
    <t xml:space="preserve">Džem DIA </t>
  </si>
  <si>
    <t>max. 230g</t>
  </si>
  <si>
    <t xml:space="preserve">Džem porcovaný </t>
  </si>
  <si>
    <t>min. 20g</t>
  </si>
  <si>
    <t xml:space="preserve">Marmeláda </t>
  </si>
  <si>
    <t>bal. 440g</t>
  </si>
  <si>
    <t>bal. max 4kg</t>
  </si>
  <si>
    <t>500g-1000g, zmes medov z EU</t>
  </si>
  <si>
    <t>porcovaný, cca 20g (+- 5%), zmes medov z EU</t>
  </si>
  <si>
    <t>rôzne príchute min. 99% ovocnej zložky, objem min. 200ml - max. 250ml</t>
  </si>
  <si>
    <t>rôzne príchute min. 99% ovocnej zložky, objem 1l</t>
  </si>
  <si>
    <t>min. 3 rôzne príchute v ponuke, min. 0,7l balenie</t>
  </si>
  <si>
    <t>Minerálna voda stolová jemne sýtená 1,5l - 2l ochutená</t>
  </si>
  <si>
    <t>minimálne 3 príchute, balenie min. 1,5l - 2l</t>
  </si>
  <si>
    <t>Minerálna voda stolová jemne sýtená 1,5l - 2l</t>
  </si>
  <si>
    <t>balenie min. 1,5l - 2l</t>
  </si>
  <si>
    <t>obsah kakaového masla min. 10%, balenie 100g</t>
  </si>
  <si>
    <t xml:space="preserve">nápoj v prášku, sladená, rozpustná zmes na prípravu kakaového nápoja 225g, granko alebo ekvivalent </t>
  </si>
  <si>
    <t xml:space="preserve">Instatný mliečny nápoj </t>
  </si>
  <si>
    <t xml:space="preserve">instatný mliečny nápoj 200g ochutený - rôzne príchute </t>
  </si>
  <si>
    <t xml:space="preserve">Kávovina melta </t>
  </si>
  <si>
    <t xml:space="preserve">Káva bez kofeínu </t>
  </si>
  <si>
    <t xml:space="preserve">min. 200g, Caro alebo ekvivalent </t>
  </si>
  <si>
    <t>vrecúško min. 1,5g - max. 2g, balenie 30g</t>
  </si>
  <si>
    <t>vrecúško min. 1,5g - max. 2g, balenie 40g</t>
  </si>
  <si>
    <t xml:space="preserve">I. trieda kvality, min. 500g </t>
  </si>
  <si>
    <t>I. trieda kvality, min. 500g - max. 1kg</t>
  </si>
  <si>
    <t>Šošovica</t>
  </si>
  <si>
    <t xml:space="preserve">Hrach suchý </t>
  </si>
  <si>
    <t>I. trieda kvality, balenie min. 500 g</t>
  </si>
  <si>
    <t xml:space="preserve">hrach, fazuľa, šošovica, balenie 500g </t>
  </si>
  <si>
    <t>Kečup sladký</t>
  </si>
  <si>
    <t>spracovaná zelenina, pretlaky jednodruhové, s podielom pridaného cukru, zahustené, chemicky konzervované. Hmotnosť obsahu 300g</t>
  </si>
  <si>
    <t>spracovaná zelenina, pretlaky jednodruhové, s podielom pridaného cukru, zahustené, chemicky konzervované. Hmotnosť obsahu 900g</t>
  </si>
  <si>
    <t>Zloženie: pitná voda, horčicové semeno, ocot kvasný liehový, cukor, jedlá soľ, kukurma, výťažok korenín. Balenie: max. 350g - pohár</t>
  </si>
  <si>
    <t>Zloženie: pitná voda, horčicové semeno, ocot kvasný liehový, cukor, jedlá soľ, kukurma, výťažok korenín. Balenie: 1000g - pohár</t>
  </si>
  <si>
    <t xml:space="preserve">Horčica kremžská bez chemickej konzervácie </t>
  </si>
  <si>
    <t xml:space="preserve">Citrónová šťava </t>
  </si>
  <si>
    <t xml:space="preserve">Chren </t>
  </si>
  <si>
    <t xml:space="preserve">Cesnaková pasta </t>
  </si>
  <si>
    <t>bal. 800g</t>
  </si>
  <si>
    <t xml:space="preserve">Ananás kúsky v mierne sladkom náleve, spracované, sterilizované ovocie, kompót jednodruhový s nálevom. Hmotnosť obsahu 850g - plechovka </t>
  </si>
  <si>
    <t xml:space="preserve">Ananás kúsky v mierne sladkom náleve, spracované, sterilizované ovocie, kompót jednodruhový s nálevom. Hmotnosť obsahu max. 3050g - plechovka </t>
  </si>
  <si>
    <t>Broskyňový kompót - polené</t>
  </si>
  <si>
    <t xml:space="preserve">Broskyne v mierne sladkom náleve, spracované, sterilizované ovocie, kompót jednodruhový s nálevom. Hmotnosť obsahu min. 820g - plechovka </t>
  </si>
  <si>
    <t xml:space="preserve">Broskyne v mierne sladkom náleve, spracované, sterilizované ovocie, kompót jednodruhový s nálevom. Hmotnosť obsahu max. 2650g - plechovka </t>
  </si>
  <si>
    <t xml:space="preserve">Kompót mandarínka </t>
  </si>
  <si>
    <t>mandarínky v sladkom náleve, spracované sterlizované ovocie jednodruhové, 2650g</t>
  </si>
  <si>
    <t xml:space="preserve">Kompót hrušky lúpané </t>
  </si>
  <si>
    <t>hrušky v sladkom náleve, spracované sterlizované ovocie jednodruhové, 2500g</t>
  </si>
  <si>
    <t>Kompót čerešne bez kôstky</t>
  </si>
  <si>
    <t>čerešne v sladkom náleve, spracované sterlizované ovocie jednodruhové, 3500g</t>
  </si>
  <si>
    <t xml:space="preserve">Kompót jablko strúhaný </t>
  </si>
  <si>
    <t>Zloženie: jablko, pitná voda, cukor, regulátor kyslosti: kyselina citrónová, stužovadlo: chlorid vápenatý, farbivo: košenila. Hmotnosť obsahu 3200g</t>
  </si>
  <si>
    <t>Zloženie: jahody, pitná voda, cukor, regulátor kyslosti: kyselina citrónová, stužovadlo: chlorid vápenatý, farbivo: košenila. Balenie: min. 850g</t>
  </si>
  <si>
    <t>Zloženie: jahody, pitná voda, cukor, regulátor kyslosti: kyselina citrónová, stužovadlo: chlorid vápenatý, farbivo: košenila. Balenie: min. 2650g - plechovka</t>
  </si>
  <si>
    <t>Zloženie: slivky, pitná voda, cukor, regulátor kyslosti: kyselina citrónová, stužovadlo: chlorid vápenatý, farbivo: košenila. Balenie: min. 3500g</t>
  </si>
  <si>
    <t xml:space="preserve">Kompót DIA </t>
  </si>
  <si>
    <t>Zloženie: slivky, pitná voda, cukor, regulátor kyslosti: kyselina citrónová, stužovadlo: chlorid vápenatý, farbivo: košenila. Balenie: min. 720g</t>
  </si>
  <si>
    <t xml:space="preserve">Kompót ovocný kokteil </t>
  </si>
  <si>
    <t xml:space="preserve">spracované, sterilizované ovocie, kompót jednodruhový s nálevom. Hmotnosť obsahu  850g - plechovka </t>
  </si>
  <si>
    <t xml:space="preserve">spracované, sterilizované ovocie, kompót jednodruhový s nálevom. Hmotnosť obsahu  2650g - plechovka </t>
  </si>
  <si>
    <t xml:space="preserve">Detská výživa </t>
  </si>
  <si>
    <t xml:space="preserve">bal. 190g - rôzne príchute </t>
  </si>
  <si>
    <t>Ovocná kapsička (jahoda, jablko, banán)</t>
  </si>
  <si>
    <t xml:space="preserve">bal. 100g </t>
  </si>
  <si>
    <t xml:space="preserve">Detská výživa bez cukru DIA </t>
  </si>
  <si>
    <t xml:space="preserve">bal. 190g rôzne príchute </t>
  </si>
  <si>
    <t>bal. 20g</t>
  </si>
  <si>
    <t>Zloženie: soľ, paprika sladká, škrob kukuričný, cibuľa, rasca, korenie čierne, cesnak, cukor, zvýrazňovač chutí, protihrudkujúca látka, muškátový orech. Balenie: 50g</t>
  </si>
  <si>
    <t>balenie 50g</t>
  </si>
  <si>
    <t>max. 20g balenie</t>
  </si>
  <si>
    <t>paprika sladká sušená mletá, 40g balenie</t>
  </si>
  <si>
    <t>Rasca celá</t>
  </si>
  <si>
    <t>max. 20g</t>
  </si>
  <si>
    <t xml:space="preserve">Rasca mletá </t>
  </si>
  <si>
    <t xml:space="preserve">max. 20g </t>
  </si>
  <si>
    <t>Škorica mletá</t>
  </si>
  <si>
    <t>Perníkové korenie</t>
  </si>
  <si>
    <t>mleté, 25g</t>
  </si>
  <si>
    <t xml:space="preserve">Bazalka </t>
  </si>
  <si>
    <t xml:space="preserve">Bobkový list </t>
  </si>
  <si>
    <t xml:space="preserve">Korenie celé čierne </t>
  </si>
  <si>
    <t xml:space="preserve">Korenie nové celé </t>
  </si>
  <si>
    <t xml:space="preserve">Chili korenie </t>
  </si>
  <si>
    <t xml:space="preserve">Korenie kari </t>
  </si>
  <si>
    <t xml:space="preserve">Korenie americké zemiaky </t>
  </si>
  <si>
    <t>Korenie grilovaná zelenina</t>
  </si>
  <si>
    <t xml:space="preserve">Kôpor sušený </t>
  </si>
  <si>
    <t xml:space="preserve">Pažítka </t>
  </si>
  <si>
    <t xml:space="preserve">Petržlenová vňať </t>
  </si>
  <si>
    <t xml:space="preserve">Oregáno </t>
  </si>
  <si>
    <t xml:space="preserve">Polievkové korenie tekuté </t>
  </si>
  <si>
    <t xml:space="preserve">balenie 1l </t>
  </si>
  <si>
    <t xml:space="preserve">Sušené huby </t>
  </si>
  <si>
    <t>Vegeta Podravka alebo ekvivalent</t>
  </si>
  <si>
    <t>sypké ochucovadlo, bez glutamanu, dehydratovaný výrobok, morská soľ min. 49%, sušená zelenina min. 32% , balenie 500g</t>
  </si>
  <si>
    <t>bal. 160ml</t>
  </si>
  <si>
    <t>Zloženie: min. 99% repkový olej, rafinovaný. Balenie: max. 5l</t>
  </si>
  <si>
    <t>Zloženie: min. 99% slnečnicový olej, rafinovaný. Balenie: max. 1l</t>
  </si>
  <si>
    <t>min. 1kg balenie</t>
  </si>
  <si>
    <t>protihrudkujúca látka, min. 1kg balenie</t>
  </si>
  <si>
    <t>balenie min. 20g - 100g, zloženie: cukor, extrakt z vanilky</t>
  </si>
  <si>
    <t xml:space="preserve">Cukor škoricový </t>
  </si>
  <si>
    <t xml:space="preserve">Hrozienka sušené </t>
  </si>
  <si>
    <t>pšenica potravinárska, výrobok obsahuje pšeničný lepok, min. 1kg balenie</t>
  </si>
  <si>
    <t>Hladká múka T-650</t>
  </si>
  <si>
    <t>varená jódovaná jedlá soľ, min. 1kg</t>
  </si>
  <si>
    <t>Ryža guľatá I. akosť</t>
  </si>
  <si>
    <t>min. 5kg - ryža biela lúpaná guľatá</t>
  </si>
  <si>
    <t>min. 1kg - ryža biela guľatá</t>
  </si>
  <si>
    <t xml:space="preserve">Ryža dlhozrnná </t>
  </si>
  <si>
    <t>min. 5kg</t>
  </si>
  <si>
    <t>min. 0,5kg balenie</t>
  </si>
  <si>
    <t xml:space="preserve">Ovsené vločky </t>
  </si>
  <si>
    <t>Krúpy jačmenné č. 7</t>
  </si>
  <si>
    <t>bal. 500g</t>
  </si>
  <si>
    <t xml:space="preserve">Strúhanka rožková </t>
  </si>
  <si>
    <r>
      <t xml:space="preserve">min. 500g balenie - cukor, mleté orechy min. </t>
    </r>
    <r>
      <rPr>
        <b/>
        <sz val="12"/>
        <rFont val="Calibri"/>
        <family val="2"/>
        <charset val="238"/>
        <scheme val="minor"/>
      </rPr>
      <t>45%</t>
    </r>
    <r>
      <rPr>
        <sz val="12"/>
        <rFont val="Calibri"/>
        <family val="2"/>
        <charset val="238"/>
        <scheme val="minor"/>
      </rPr>
      <t>, ryžová muka, sladový výť. jačmenný, aroma vanilín</t>
    </r>
  </si>
  <si>
    <t>min. 500g - cukor, mletý mak min. 45%, ryžová muka, sladový výť. jačmenný, aroma vanilín</t>
  </si>
  <si>
    <t>Pudingový prášok - čokoládový, vanilkový, jahoda Dr. Oetker alebo ekvivalent</t>
  </si>
  <si>
    <t>pudingový prášok s príchuťou, hmotnosť obsahu min. 1kg, doporučený obsah: kukuričný škrob, aróma, farbivá (karotény, riboflavíny), môže obsahovať mlieko, vajcia, orechy a obilniny obsahujúce lepok</t>
  </si>
  <si>
    <t>obsah kakaa vo výrobku je min. 9%, neobsahuje konzervačné látky, farbivá a arómy. Hmotnosť obsahu min. 1kg.</t>
  </si>
  <si>
    <t>bal. 125g</t>
  </si>
  <si>
    <t>Ryby v paradajkovej omáčke  EO</t>
  </si>
  <si>
    <t xml:space="preserve">Ryby v zelenine EO </t>
  </si>
  <si>
    <t>bal. 115g</t>
  </si>
  <si>
    <t xml:space="preserve">Tuniak v oleji kúsky EO </t>
  </si>
  <si>
    <t>bal. 80g</t>
  </si>
  <si>
    <t>Treščia pečeň EO</t>
  </si>
  <si>
    <t>zelenina viacdruhová v korenenom sladkokyslom náleve s cukrom a sladidlom, sterilizovaná. Hmotnosť obsahu min. 3500g</t>
  </si>
  <si>
    <t>zelenina viacdruhová v korenenom sladkokyslom náleve s cukrom a sladidlom, sterilizovaná. Hmotnosť obsahu min. 650g</t>
  </si>
  <si>
    <t>strúhaná 3500g</t>
  </si>
  <si>
    <t>kocky, bal. 660g</t>
  </si>
  <si>
    <t>uhorky 7-9 cm v korenenom sladkokyslom náleve s cukrom a sladidlom. Hmotnosť obsahu min. 3500g</t>
  </si>
  <si>
    <t>uhorky 7-9 cm v korenenom sladkokyslom náleve s cukrom a sladidlom. Hmotnosť obsahu 680g</t>
  </si>
  <si>
    <t>3000g</t>
  </si>
  <si>
    <t>šampiňóny krájané - konzervované huby v mierne slanom náleve, sterilizované. Hmotnosť obsahu 2550g</t>
  </si>
  <si>
    <t>zeleninové lečo v sladkokyslom náleve s cukrom a sladidlom, spracovaná zelenina. Hmotnosť obsahu min. 3500g</t>
  </si>
  <si>
    <t>šampiňóny krájané - konzervované huby v mierne slanom náleve, sterilizované. Hmotnosť obsahu 850g</t>
  </si>
  <si>
    <t>zeleninové lečo v sladkokyslom náleve s cukrom a sladidlom, spracovaná zelenina. Hmotnosť obsahu min. 700g</t>
  </si>
  <si>
    <t>šampiňóny krájané - konzervované huby v mierne slanom náleve, sterilizované. Hmotnosť obsahu 400g</t>
  </si>
  <si>
    <t>3400g</t>
  </si>
  <si>
    <t xml:space="preserve">Paprika sterilizovaná kápia, rezy </t>
  </si>
  <si>
    <t>bal. 340g</t>
  </si>
  <si>
    <t>bal. 680g</t>
  </si>
  <si>
    <t xml:space="preserve">Hrášok sterilizovaný </t>
  </si>
  <si>
    <t>Kukurica sterilizovaná</t>
  </si>
  <si>
    <t xml:space="preserve">Fazuľka sterililzovaná </t>
  </si>
  <si>
    <t xml:space="preserve">Kapusta kvasená  sterilizovaná </t>
  </si>
  <si>
    <t xml:space="preserve">Lunsch meat </t>
  </si>
  <si>
    <t xml:space="preserve"> balenie 400g</t>
  </si>
  <si>
    <t>Hovädzie mäso</t>
  </si>
  <si>
    <t xml:space="preserve">Bravčové mäso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</si>
</sst>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quot;$&quot;#,##0.00_);\(&quot;$&quot;#,##0.00\)"/>
    <numFmt numFmtId="165" formatCode="&quot;Reorder&quot;;&quot;&quot;;&quot;&quot;"/>
    <numFmt numFmtId="166" formatCode="#,##0.00\ &quot;€&quot;"/>
    <numFmt numFmtId="167" formatCode="0.000"/>
    <numFmt numFmtId="168" formatCode="#,##0.000"/>
    <numFmt numFmtId="169" formatCode="#,##0.0"/>
    <numFmt numFmtId="170" formatCode="0.00;[Red]0.00"/>
    <numFmt numFmtId="171" formatCode="0;[Red]0"/>
  </numFmts>
  <fonts count="9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i/>
      <sz val="8"/>
      <color rgb="FFFFEFE7"/>
      <name val="Calibri"/>
      <family val="2"/>
      <charset val="238"/>
      <scheme val="minor"/>
    </font>
    <font>
      <sz val="11"/>
      <color rgb="FFFFEFE7"/>
      <name val="Calibri"/>
      <family val="2"/>
      <charset val="238"/>
      <scheme val="minor"/>
    </font>
    <font>
      <sz val="8"/>
      <color rgb="FFFF0000"/>
      <name val="Calibri"/>
      <family val="2"/>
      <charset val="238"/>
      <scheme val="minor"/>
    </font>
    <font>
      <sz val="10"/>
      <name val="Arial"/>
      <family val="2"/>
      <charset val="238"/>
    </font>
    <font>
      <sz val="12"/>
      <name val="Calibri"/>
      <family val="2"/>
      <charset val="238"/>
      <scheme val="minor"/>
    </font>
    <font>
      <i/>
      <sz val="11"/>
      <color theme="1"/>
      <name val="Calibri"/>
      <family val="2"/>
      <charset val="238"/>
    </font>
    <font>
      <b/>
      <sz val="11"/>
      <name val="Calibri"/>
      <family val="2"/>
      <charset val="238"/>
      <scheme val="minor"/>
    </font>
    <font>
      <sz val="18"/>
      <color rgb="FFFF0000"/>
      <name val="Calibri"/>
      <family val="2"/>
      <charset val="238"/>
      <scheme val="minor"/>
    </font>
    <font>
      <b/>
      <sz val="8"/>
      <color rgb="FFFF0000"/>
      <name val="Calibri"/>
      <family val="2"/>
      <charset val="238"/>
      <scheme val="minor"/>
    </font>
    <font>
      <sz val="9"/>
      <color indexed="8"/>
      <name val="Calibri"/>
      <family val="2"/>
      <charset val="238"/>
    </font>
    <font>
      <sz val="8"/>
      <color indexed="8"/>
      <name val="Calibri"/>
      <family val="2"/>
      <charset val="238"/>
    </font>
    <font>
      <sz val="9"/>
      <name val="Calibri"/>
      <family val="2"/>
      <charset val="238"/>
      <scheme val="minor"/>
    </font>
    <font>
      <sz val="9"/>
      <color theme="1"/>
      <name val="Calibri"/>
      <family val="2"/>
      <scheme val="minor"/>
    </font>
    <font>
      <sz val="9"/>
      <color theme="1"/>
      <name val="Calibri"/>
      <family val="2"/>
      <charset val="238"/>
      <scheme val="minor"/>
    </font>
    <font>
      <i/>
      <sz val="8"/>
      <color theme="1"/>
      <name val="Calibri"/>
      <family val="2"/>
      <charset val="238"/>
    </font>
    <font>
      <b/>
      <u/>
      <sz val="8"/>
      <color theme="1"/>
      <name val="Calibri"/>
      <family val="2"/>
      <charset val="238"/>
      <scheme val="minor"/>
    </font>
    <font>
      <sz val="8"/>
      <color rgb="FFFFEFE7"/>
      <name val="Calibri"/>
      <family val="2"/>
      <scheme val="minor"/>
    </font>
    <font>
      <b/>
      <sz val="8"/>
      <name val="Calibri"/>
      <family val="2"/>
      <scheme val="minor"/>
    </font>
    <font>
      <b/>
      <u/>
      <sz val="8"/>
      <color theme="1"/>
      <name val="Calibri"/>
      <family val="2"/>
      <scheme val="minor"/>
    </font>
    <font>
      <b/>
      <sz val="8"/>
      <color rgb="FFFF0000"/>
      <name val="Calibri"/>
      <family val="2"/>
      <scheme val="minor"/>
    </font>
    <font>
      <sz val="8"/>
      <color rgb="FFFF0000"/>
      <name val="Calibri"/>
      <family val="2"/>
      <scheme val="minor"/>
    </font>
    <font>
      <i/>
      <sz val="8"/>
      <name val="Calibri"/>
      <family val="2"/>
      <charset val="238"/>
      <scheme val="minor"/>
    </font>
    <font>
      <b/>
      <sz val="10"/>
      <color theme="1"/>
      <name val="Calibri"/>
      <family val="2"/>
      <charset val="238"/>
      <scheme val="minor"/>
    </font>
    <font>
      <b/>
      <sz val="8"/>
      <color theme="1"/>
      <name val="Calibri"/>
      <family val="2"/>
      <scheme val="minor"/>
    </font>
    <font>
      <i/>
      <sz val="8"/>
      <color rgb="FFFF0000"/>
      <name val="Calibri"/>
      <family val="2"/>
      <scheme val="minor"/>
    </font>
    <font>
      <sz val="8"/>
      <name val="Calibri"/>
      <family val="2"/>
      <scheme val="minor"/>
    </font>
    <font>
      <i/>
      <sz val="8"/>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b/>
      <sz val="11"/>
      <color theme="1"/>
      <name val="Calibri"/>
      <family val="2"/>
      <scheme val="minor"/>
    </font>
    <font>
      <sz val="11"/>
      <color rgb="FFFFEFE7"/>
      <name val="Calibri"/>
      <family val="2"/>
      <scheme val="minor"/>
    </font>
    <font>
      <b/>
      <sz val="12"/>
      <name val="Calibri"/>
      <family val="2"/>
      <scheme val="minor"/>
    </font>
    <font>
      <sz val="12"/>
      <color theme="1"/>
      <name val="Calibri"/>
      <family val="2"/>
      <scheme val="minor"/>
    </font>
    <font>
      <i/>
      <sz val="12"/>
      <color rgb="FFFF0000"/>
      <name val="Calibri"/>
      <family val="2"/>
      <scheme val="minor"/>
    </font>
    <font>
      <sz val="12"/>
      <color indexed="8"/>
      <name val="Calibri"/>
      <family val="2"/>
      <scheme val="minor"/>
    </font>
    <font>
      <i/>
      <sz val="12"/>
      <color rgb="FFC00000"/>
      <name val="Calibri"/>
      <family val="2"/>
      <scheme val="minor"/>
    </font>
    <font>
      <sz val="12"/>
      <name val="Calibri"/>
      <family val="2"/>
      <scheme val="minor"/>
    </font>
    <font>
      <i/>
      <sz val="8"/>
      <color rgb="FFFFEFE7"/>
      <name val="Calibri"/>
      <family val="2"/>
      <scheme val="minor"/>
    </font>
    <font>
      <sz val="11"/>
      <name val="Calibri"/>
      <family val="2"/>
      <scheme val="minor"/>
    </font>
    <font>
      <sz val="11"/>
      <name val="Calibri"/>
      <family val="2"/>
      <charset val="238"/>
      <scheme val="minor"/>
    </font>
    <font>
      <strike/>
      <sz val="11"/>
      <name val="Calibri"/>
      <family val="2"/>
      <charset val="238"/>
      <scheme val="minor"/>
    </font>
    <font>
      <b/>
      <sz val="11"/>
      <name val="Calibri"/>
      <family val="2"/>
      <scheme val="minor"/>
    </font>
    <font>
      <b/>
      <sz val="16"/>
      <color rgb="FFFF0000"/>
      <name val="Calibri"/>
      <family val="2"/>
      <charset val="238"/>
      <scheme val="minor"/>
    </font>
    <font>
      <sz val="11"/>
      <color rgb="FFFF0000"/>
      <name val="Calibri"/>
      <family val="2"/>
      <charset val="238"/>
      <scheme val="minor"/>
    </font>
    <font>
      <b/>
      <sz val="12"/>
      <color rgb="FFFF0000"/>
      <name val="Calibri"/>
      <family val="2"/>
      <charset val="238"/>
      <scheme val="minor"/>
    </font>
    <font>
      <b/>
      <sz val="8"/>
      <color indexed="8"/>
      <name val="Calibri"/>
      <family val="2"/>
      <charset val="238"/>
      <scheme val="minor"/>
    </font>
    <font>
      <sz val="8"/>
      <color indexed="8"/>
      <name val="Calibri"/>
      <family val="2"/>
      <charset val="238"/>
      <scheme val="minor"/>
    </font>
    <font>
      <i/>
      <sz val="8"/>
      <color theme="1"/>
      <name val="Calibri"/>
      <family val="2"/>
      <charset val="238"/>
      <scheme val="minor"/>
    </font>
    <font>
      <sz val="14"/>
      <color theme="1"/>
      <name val="Calibri"/>
      <family val="2"/>
      <scheme val="minor"/>
    </font>
    <font>
      <b/>
      <sz val="9"/>
      <name val="Calibri"/>
      <family val="2"/>
      <charset val="238"/>
      <scheme val="minor"/>
    </font>
    <font>
      <strike/>
      <sz val="8"/>
      <name val="Calibri"/>
      <family val="2"/>
      <charset val="238"/>
      <scheme val="minor"/>
    </font>
    <font>
      <b/>
      <sz val="12"/>
      <name val="Calibri"/>
      <family val="2"/>
      <charset val="238"/>
      <scheme val="minor"/>
    </font>
    <font>
      <i/>
      <sz val="12"/>
      <color rgb="FFFF0000"/>
      <name val="Calibri"/>
      <family val="2"/>
      <charset val="238"/>
      <scheme val="minor"/>
    </font>
    <font>
      <sz val="12"/>
      <color theme="1"/>
      <name val="Calibri"/>
      <family val="2"/>
      <charset val="238"/>
      <scheme val="minor"/>
    </font>
    <font>
      <strike/>
      <sz val="12"/>
      <name val="Calibri"/>
      <family val="2"/>
      <charset val="238"/>
      <scheme val="minor"/>
    </font>
    <font>
      <sz val="12"/>
      <color rgb="FFFF0000"/>
      <name val="Calibri"/>
      <family val="2"/>
      <charset val="238"/>
      <scheme val="minor"/>
    </font>
    <font>
      <i/>
      <sz val="11"/>
      <color rgb="FFFF0000"/>
      <name val="Calibri"/>
      <family val="2"/>
      <scheme val="minor"/>
    </font>
    <font>
      <b/>
      <sz val="11"/>
      <color rgb="FFFF0000"/>
      <name val="Calibri"/>
      <family val="2"/>
      <scheme val="minor"/>
    </font>
    <font>
      <strike/>
      <sz val="11"/>
      <color theme="1"/>
      <name val="Calibri"/>
      <family val="2"/>
      <scheme val="minor"/>
    </font>
    <font>
      <sz val="10"/>
      <color theme="1"/>
      <name val="Calibri"/>
      <family val="2"/>
      <charset val="238"/>
      <scheme val="minor"/>
    </font>
    <font>
      <i/>
      <sz val="12"/>
      <color theme="1"/>
      <name val="Calibri"/>
      <family val="2"/>
      <charset val="238"/>
      <scheme val="minor"/>
    </font>
    <font>
      <b/>
      <sz val="14"/>
      <color rgb="FFFF0000"/>
      <name val="Calibri"/>
      <family val="2"/>
      <charset val="238"/>
      <scheme val="minor"/>
    </font>
    <font>
      <sz val="14"/>
      <color rgb="FFFF0000"/>
      <name val="Calibri"/>
      <family val="2"/>
      <charset val="238"/>
      <scheme val="minor"/>
    </font>
    <font>
      <b/>
      <sz val="10"/>
      <name val="Calibri"/>
      <family val="2"/>
      <charset val="238"/>
      <scheme val="minor"/>
    </font>
    <font>
      <sz val="10"/>
      <name val="Calibri"/>
      <family val="2"/>
      <charset val="238"/>
      <scheme val="minor"/>
    </font>
    <font>
      <i/>
      <sz val="14"/>
      <color theme="1"/>
      <name val="Calibri"/>
      <family val="2"/>
      <scheme val="minor"/>
    </font>
    <font>
      <sz val="14"/>
      <color rgb="FFFFEFE7"/>
      <name val="Calibri"/>
      <family val="2"/>
      <scheme val="minor"/>
    </font>
    <font>
      <i/>
      <sz val="10"/>
      <color rgb="FFFF0000"/>
      <name val="Calibri"/>
      <family val="2"/>
      <charset val="238"/>
      <scheme val="minor"/>
    </font>
    <font>
      <b/>
      <sz val="11"/>
      <color rgb="FFFF0000"/>
      <name val="Calibri"/>
      <family val="2"/>
      <charset val="238"/>
      <scheme val="minor"/>
    </font>
    <font>
      <b/>
      <sz val="10"/>
      <color rgb="FFFF0000"/>
      <name val="Calibri"/>
      <family val="2"/>
      <scheme val="minor"/>
    </font>
    <font>
      <b/>
      <sz val="11"/>
      <color theme="1"/>
      <name val="Calibri"/>
      <family val="2"/>
      <charset val="238"/>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B7ECFF"/>
        <bgColor indexed="64"/>
      </patternFill>
    </fill>
    <fill>
      <patternFill patternType="solid">
        <fgColor theme="7" tint="0.59999389629810485"/>
        <bgColor indexed="64"/>
      </patternFill>
    </fill>
    <fill>
      <patternFill patternType="solid">
        <fgColor rgb="FFFFA3A3"/>
        <bgColor indexed="64"/>
      </patternFill>
    </fill>
    <fill>
      <patternFill patternType="solid">
        <fgColor rgb="FF47CFFF"/>
        <bgColor indexed="64"/>
      </patternFill>
    </fill>
    <fill>
      <patternFill patternType="solid">
        <fgColor rgb="FFFFEFE7"/>
        <bgColor indexed="64"/>
      </patternFill>
    </fill>
    <fill>
      <patternFill patternType="solid">
        <fgColor theme="9" tint="0.79998168889431442"/>
        <bgColor indexed="64"/>
      </patternFill>
    </fill>
  </fills>
  <borders count="19">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right style="thin">
        <color auto="1"/>
      </right>
      <top style="thin">
        <color auto="1"/>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thin">
        <color auto="1"/>
      </top>
      <bottom style="thin">
        <color indexed="64"/>
      </bottom>
      <diagonal/>
    </border>
  </borders>
  <cellStyleXfs count="23">
    <xf numFmtId="0" fontId="0" fillId="0" borderId="0">
      <alignment vertical="center"/>
    </xf>
    <xf numFmtId="0" fontId="9" fillId="3" borderId="0" applyNumberFormat="0" applyProtection="0">
      <alignment horizontal="left" vertical="center" indent="1"/>
    </xf>
    <xf numFmtId="0" fontId="8" fillId="4" borderId="0" applyProtection="0">
      <alignment horizontal="left" vertical="center" wrapText="1" indent="1"/>
    </xf>
    <xf numFmtId="0" fontId="10" fillId="3" borderId="0" applyNumberFormat="0" applyProtection="0">
      <alignment horizontal="right" vertical="center"/>
    </xf>
    <xf numFmtId="164" fontId="11" fillId="0" borderId="0" applyProtection="0">
      <alignment horizontal="right" vertical="center" indent="1"/>
    </xf>
    <xf numFmtId="0" fontId="11" fillId="0" borderId="0" applyProtection="0">
      <alignment horizontal="right" vertical="center" indent="1"/>
    </xf>
    <xf numFmtId="0" fontId="7" fillId="0" borderId="0" applyProtection="0">
      <alignment horizontal="center" vertical="center"/>
    </xf>
    <xf numFmtId="0" fontId="7" fillId="0" borderId="0" applyProtection="0">
      <alignment horizontal="left" vertical="center" wrapText="1" indent="1"/>
    </xf>
    <xf numFmtId="165" fontId="7" fillId="2" borderId="0">
      <alignment horizontal="left" vertical="center" indent="1"/>
    </xf>
    <xf numFmtId="0" fontId="10" fillId="3" borderId="0" applyNumberFormat="0" applyProtection="0">
      <alignment horizontal="left" vertical="center" indent="1"/>
    </xf>
    <xf numFmtId="0" fontId="12" fillId="0" borderId="0" applyNumberFormat="0" applyFill="0" applyBorder="0" applyAlignment="0" applyProtection="0">
      <alignment vertical="center"/>
    </xf>
    <xf numFmtId="0" fontId="26" fillId="0" borderId="0"/>
    <xf numFmtId="0" fontId="6" fillId="0" borderId="0"/>
    <xf numFmtId="0" fontId="26" fillId="0" borderId="0"/>
    <xf numFmtId="0" fontId="5" fillId="0" borderId="0"/>
    <xf numFmtId="0" fontId="5" fillId="0" borderId="0"/>
    <xf numFmtId="164" fontId="7" fillId="0" borderId="0" applyProtection="0">
      <alignment horizontal="right" vertical="center" indent="1"/>
    </xf>
    <xf numFmtId="0" fontId="7" fillId="0" borderId="0" applyProtection="0">
      <alignment horizontal="right" vertical="center" indent="1"/>
    </xf>
    <xf numFmtId="0" fontId="4" fillId="0" borderId="0"/>
    <xf numFmtId="0" fontId="26" fillId="0" borderId="0"/>
    <xf numFmtId="0" fontId="4" fillId="0" borderId="0"/>
    <xf numFmtId="9" fontId="7" fillId="0" borderId="0" applyFont="0" applyFill="0" applyBorder="0" applyAlignment="0" applyProtection="0"/>
    <xf numFmtId="43" fontId="7" fillId="0" borderId="0" applyFont="0" applyFill="0" applyBorder="0" applyAlignment="0" applyProtection="0"/>
  </cellStyleXfs>
  <cellXfs count="444">
    <xf numFmtId="0" fontId="0" fillId="0" borderId="0" xfId="0">
      <alignment vertical="center"/>
    </xf>
    <xf numFmtId="0" fontId="13" fillId="0" borderId="3" xfId="0" applyFont="1" applyBorder="1">
      <alignment vertical="center"/>
    </xf>
    <xf numFmtId="0" fontId="13" fillId="0" borderId="1" xfId="0" applyFont="1" applyBorder="1">
      <alignment vertical="center"/>
    </xf>
    <xf numFmtId="0" fontId="13" fillId="0" borderId="5" xfId="0" applyFont="1" applyBorder="1">
      <alignment vertical="center"/>
    </xf>
    <xf numFmtId="0" fontId="14" fillId="5" borderId="2" xfId="0" applyFont="1" applyFill="1" applyBorder="1" applyAlignment="1">
      <alignment horizontal="center" vertical="center" wrapText="1"/>
    </xf>
    <xf numFmtId="166" fontId="18" fillId="5" borderId="2" xfId="0" applyNumberFormat="1" applyFont="1" applyFill="1" applyBorder="1" applyAlignment="1">
      <alignment horizontal="center" vertical="center" wrapText="1"/>
    </xf>
    <xf numFmtId="9" fontId="18" fillId="5" borderId="2"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0" fontId="13" fillId="0" borderId="10" xfId="0" applyFont="1" applyBorder="1">
      <alignment vertical="center"/>
    </xf>
    <xf numFmtId="0" fontId="14" fillId="7" borderId="5" xfId="0" applyFont="1" applyFill="1" applyBorder="1">
      <alignment vertical="center"/>
    </xf>
    <xf numFmtId="0" fontId="14" fillId="7" borderId="9" xfId="0" applyFont="1" applyFill="1" applyBorder="1">
      <alignment vertical="center"/>
    </xf>
    <xf numFmtId="0" fontId="24" fillId="0" borderId="0" xfId="0" applyFont="1">
      <alignment vertical="center"/>
    </xf>
    <xf numFmtId="0" fontId="13" fillId="0" borderId="0" xfId="0" applyFont="1">
      <alignment vertical="center"/>
    </xf>
    <xf numFmtId="0" fontId="19" fillId="0" borderId="0" xfId="0" applyFont="1">
      <alignment vertical="center"/>
    </xf>
    <xf numFmtId="0" fontId="28" fillId="5" borderId="0" xfId="0" applyFont="1" applyFill="1" applyAlignment="1">
      <alignment horizontal="left" vertical="center"/>
    </xf>
    <xf numFmtId="0" fontId="0" fillId="0" borderId="10" xfId="0" applyBorder="1">
      <alignment vertical="center"/>
    </xf>
    <xf numFmtId="0" fontId="28" fillId="0" borderId="0" xfId="0" applyFont="1">
      <alignment vertical="center"/>
    </xf>
    <xf numFmtId="0" fontId="18" fillId="5" borderId="4" xfId="0" applyFont="1" applyFill="1" applyBorder="1" applyAlignment="1">
      <alignment vertical="center" wrapText="1"/>
    </xf>
    <xf numFmtId="0" fontId="18" fillId="5" borderId="2" xfId="0" applyFont="1" applyFill="1" applyBorder="1" applyAlignment="1">
      <alignment vertical="center" wrapText="1"/>
    </xf>
    <xf numFmtId="0" fontId="30" fillId="0" borderId="0" xfId="0" applyFont="1">
      <alignment vertical="center"/>
    </xf>
    <xf numFmtId="0" fontId="32" fillId="0" borderId="5" xfId="0" applyFont="1" applyBorder="1" applyAlignment="1">
      <alignment horizontal="center" vertical="center" wrapText="1"/>
    </xf>
    <xf numFmtId="0" fontId="33" fillId="0" borderId="5" xfId="0" applyFont="1" applyBorder="1" applyAlignment="1">
      <alignment horizontal="left" vertical="center" wrapText="1"/>
    </xf>
    <xf numFmtId="0" fontId="32" fillId="0" borderId="12" xfId="0" applyFont="1" applyBorder="1" applyAlignment="1">
      <alignment horizontal="center" vertical="center" wrapText="1"/>
    </xf>
    <xf numFmtId="0" fontId="32" fillId="0" borderId="6" xfId="0" applyFont="1" applyBorder="1" applyAlignment="1">
      <alignment horizontal="center" vertical="center" wrapText="1"/>
    </xf>
    <xf numFmtId="0" fontId="0" fillId="0" borderId="3" xfId="0" applyBorder="1">
      <alignment vertical="center"/>
    </xf>
    <xf numFmtId="0" fontId="23" fillId="6" borderId="0" xfId="10" applyFont="1" applyFill="1" applyBorder="1" applyAlignment="1">
      <alignment vertical="center"/>
    </xf>
    <xf numFmtId="0" fontId="23" fillId="6" borderId="3" xfId="10" applyFont="1" applyFill="1" applyBorder="1" applyAlignment="1">
      <alignment vertical="center"/>
    </xf>
    <xf numFmtId="0" fontId="0" fillId="0" borderId="1" xfId="0" applyBorder="1">
      <alignment vertical="center"/>
    </xf>
    <xf numFmtId="0" fontId="37" fillId="5" borderId="0" xfId="0" applyFont="1" applyFill="1" applyAlignment="1">
      <alignment horizontal="left" vertical="center"/>
    </xf>
    <xf numFmtId="0" fontId="38" fillId="0" borderId="0" xfId="0" applyFont="1">
      <alignment vertical="center"/>
    </xf>
    <xf numFmtId="0" fontId="31" fillId="0" borderId="0" xfId="0" applyFont="1">
      <alignment vertical="center"/>
    </xf>
    <xf numFmtId="0" fontId="25" fillId="0" borderId="0" xfId="0" applyFont="1">
      <alignment vertical="center"/>
    </xf>
    <xf numFmtId="0" fontId="18" fillId="0" borderId="0" xfId="0" applyFont="1" applyAlignment="1">
      <alignment vertical="center" wrapText="1"/>
    </xf>
    <xf numFmtId="0" fontId="13" fillId="0" borderId="0" xfId="0" applyFont="1" applyAlignment="1"/>
    <xf numFmtId="0" fontId="13" fillId="0" borderId="0" xfId="0" applyFont="1" applyAlignment="1">
      <alignment horizontal="left" vertical="center"/>
    </xf>
    <xf numFmtId="1" fontId="36" fillId="0" borderId="6" xfId="0" applyNumberFormat="1" applyFont="1" applyBorder="1" applyAlignment="1">
      <alignment horizontal="center" vertical="center" wrapText="1"/>
    </xf>
    <xf numFmtId="1" fontId="36" fillId="0" borderId="5" xfId="0" applyNumberFormat="1" applyFont="1" applyBorder="1" applyAlignment="1">
      <alignment horizontal="center" vertical="center" wrapText="1"/>
    </xf>
    <xf numFmtId="1" fontId="36" fillId="0" borderId="12" xfId="0" applyNumberFormat="1" applyFont="1" applyBorder="1" applyAlignment="1">
      <alignment horizontal="center" vertical="center" wrapText="1"/>
    </xf>
    <xf numFmtId="0" fontId="34" fillId="0" borderId="6" xfId="10" applyFont="1" applyBorder="1" applyAlignment="1">
      <alignment horizontal="center" vertical="center"/>
    </xf>
    <xf numFmtId="0" fontId="34" fillId="0" borderId="5" xfId="10" applyFont="1" applyBorder="1" applyAlignment="1">
      <alignment horizontal="center" vertical="center"/>
    </xf>
    <xf numFmtId="0" fontId="27" fillId="0" borderId="0" xfId="10" applyFont="1" applyFill="1" applyBorder="1" applyAlignment="1">
      <alignment vertical="center"/>
    </xf>
    <xf numFmtId="0" fontId="22" fillId="0" borderId="0" xfId="0" applyFont="1">
      <alignment vertical="center"/>
    </xf>
    <xf numFmtId="0" fontId="40" fillId="0" borderId="0" xfId="10" applyFont="1" applyFill="1" applyBorder="1" applyAlignment="1">
      <alignment vertical="center" wrapText="1"/>
    </xf>
    <xf numFmtId="0" fontId="39"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15" fillId="0" borderId="0" xfId="0" applyFont="1" applyAlignment="1"/>
    <xf numFmtId="0" fontId="15"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horizontal="right" wrapText="1"/>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center"/>
    </xf>
    <xf numFmtId="0" fontId="13" fillId="0" borderId="13" xfId="0" applyFont="1" applyBorder="1" applyAlignment="1"/>
    <xf numFmtId="0" fontId="13" fillId="0" borderId="0" xfId="0" applyFont="1" applyAlignment="1">
      <alignment horizontal="left" vertical="top"/>
    </xf>
    <xf numFmtId="0" fontId="15" fillId="0" borderId="0" xfId="0" applyFont="1" applyAlignment="1">
      <alignment horizontal="left" vertical="center"/>
    </xf>
    <xf numFmtId="0" fontId="13" fillId="0" borderId="0" xfId="0" applyFont="1" applyAlignment="1">
      <alignment horizontal="left"/>
    </xf>
    <xf numFmtId="0" fontId="21" fillId="6" borderId="6" xfId="0" applyFont="1" applyFill="1" applyBorder="1" applyAlignment="1" applyProtection="1">
      <alignment horizontal="center" vertical="center" wrapText="1"/>
      <protection locked="0"/>
    </xf>
    <xf numFmtId="0" fontId="0" fillId="5" borderId="0" xfId="0" applyFill="1" applyProtection="1">
      <alignment vertical="center"/>
      <protection locked="0"/>
    </xf>
    <xf numFmtId="0" fontId="24" fillId="5" borderId="0" xfId="0" applyFont="1" applyFill="1" applyProtection="1">
      <alignment vertical="center"/>
      <protection locked="0"/>
    </xf>
    <xf numFmtId="0" fontId="0" fillId="0" borderId="0" xfId="0" applyProtection="1">
      <alignment vertical="center"/>
      <protection locked="0"/>
    </xf>
    <xf numFmtId="0" fontId="3" fillId="5" borderId="0" xfId="0" applyFont="1" applyFill="1" applyProtection="1">
      <alignment vertical="center"/>
      <protection locked="0"/>
    </xf>
    <xf numFmtId="0" fontId="14" fillId="7" borderId="14" xfId="0" applyFont="1" applyFill="1" applyBorder="1">
      <alignment vertical="center"/>
    </xf>
    <xf numFmtId="3" fontId="35" fillId="0" borderId="5" xfId="0" applyNumberFormat="1" applyFont="1" applyBorder="1" applyAlignment="1">
      <alignment horizontal="center"/>
    </xf>
    <xf numFmtId="0" fontId="35" fillId="0" borderId="5" xfId="0" applyFont="1" applyBorder="1" applyAlignment="1">
      <alignment horizontal="center"/>
    </xf>
    <xf numFmtId="0" fontId="44" fillId="6" borderId="6" xfId="10" applyFont="1" applyFill="1" applyBorder="1" applyAlignment="1" applyProtection="1">
      <alignment vertical="center"/>
      <protection locked="0"/>
    </xf>
    <xf numFmtId="4" fontId="44" fillId="6" borderId="6" xfId="10" applyNumberFormat="1" applyFont="1" applyFill="1" applyBorder="1" applyAlignment="1" applyProtection="1">
      <alignment vertical="center"/>
      <protection locked="0"/>
    </xf>
    <xf numFmtId="4" fontId="44" fillId="6" borderId="6" xfId="10" applyNumberFormat="1" applyFont="1" applyFill="1" applyBorder="1" applyAlignment="1">
      <alignment vertical="center"/>
    </xf>
    <xf numFmtId="4" fontId="22" fillId="0" borderId="0" xfId="0" applyNumberFormat="1" applyFont="1">
      <alignment vertical="center"/>
    </xf>
    <xf numFmtId="0" fontId="22" fillId="0" borderId="15" xfId="0" applyFont="1" applyBorder="1">
      <alignment vertical="center"/>
    </xf>
    <xf numFmtId="0" fontId="39" fillId="0" borderId="14" xfId="0" applyFont="1" applyBorder="1">
      <alignment vertical="center"/>
    </xf>
    <xf numFmtId="4" fontId="45" fillId="0" borderId="5" xfId="0" applyNumberFormat="1" applyFont="1" applyBorder="1">
      <alignment vertical="center"/>
    </xf>
    <xf numFmtId="0" fontId="46" fillId="5" borderId="2" xfId="0" applyFont="1" applyFill="1" applyBorder="1" applyAlignment="1">
      <alignment horizontal="center" vertical="center" wrapText="1"/>
    </xf>
    <xf numFmtId="166" fontId="40" fillId="5" borderId="2" xfId="0" applyNumberFormat="1" applyFont="1" applyFill="1" applyBorder="1" applyAlignment="1">
      <alignment horizontal="center" vertical="center" wrapText="1"/>
    </xf>
    <xf numFmtId="9" fontId="40" fillId="5" borderId="2" xfId="0" applyNumberFormat="1" applyFont="1" applyFill="1" applyBorder="1" applyAlignment="1">
      <alignment horizontal="center" vertical="center" wrapText="1"/>
    </xf>
    <xf numFmtId="0" fontId="40" fillId="5" borderId="2" xfId="0" applyFont="1" applyFill="1" applyBorder="1" applyAlignment="1">
      <alignment horizontal="center" vertical="center" wrapText="1"/>
    </xf>
    <xf numFmtId="0" fontId="40" fillId="8" borderId="5" xfId="0" applyFont="1" applyFill="1" applyBorder="1" applyAlignment="1">
      <alignment horizontal="left" vertical="center"/>
    </xf>
    <xf numFmtId="0" fontId="22" fillId="0" borderId="5" xfId="0" applyFont="1" applyBorder="1" applyAlignment="1">
      <alignment vertical="center" wrapText="1"/>
    </xf>
    <xf numFmtId="0" fontId="49" fillId="6" borderId="6" xfId="10" applyFont="1" applyFill="1" applyBorder="1" applyAlignment="1" applyProtection="1">
      <alignment vertical="center"/>
      <protection locked="0"/>
    </xf>
    <xf numFmtId="0" fontId="49" fillId="6" borderId="6" xfId="10" applyFont="1" applyFill="1" applyBorder="1" applyAlignment="1">
      <alignment vertical="center"/>
    </xf>
    <xf numFmtId="0" fontId="48" fillId="0" borderId="5" xfId="0" applyFont="1" applyBorder="1" applyAlignment="1">
      <alignment vertical="center" wrapText="1"/>
    </xf>
    <xf numFmtId="0" fontId="40" fillId="8" borderId="11" xfId="0" applyFont="1" applyFill="1" applyBorder="1" applyAlignment="1">
      <alignment horizontal="left" vertical="center"/>
    </xf>
    <xf numFmtId="0" fontId="40" fillId="8" borderId="17" xfId="0" applyFont="1" applyFill="1" applyBorder="1" applyAlignment="1">
      <alignment horizontal="left" vertical="center"/>
    </xf>
    <xf numFmtId="0" fontId="40" fillId="8" borderId="11" xfId="0" applyFont="1" applyFill="1" applyBorder="1" applyAlignment="1">
      <alignment horizontal="left" vertical="center" wrapText="1"/>
    </xf>
    <xf numFmtId="0" fontId="40" fillId="8" borderId="17" xfId="0" applyFont="1" applyFill="1" applyBorder="1" applyAlignment="1">
      <alignment horizontal="left" vertical="center" wrapText="1"/>
    </xf>
    <xf numFmtId="0" fontId="48" fillId="0" borderId="6" xfId="0" applyFont="1" applyBorder="1" applyAlignment="1">
      <alignment vertical="center" wrapText="1"/>
    </xf>
    <xf numFmtId="0" fontId="40" fillId="8" borderId="5" xfId="0" applyFont="1" applyFill="1" applyBorder="1" applyAlignment="1">
      <alignment horizontal="left" vertical="center" wrapText="1"/>
    </xf>
    <xf numFmtId="0" fontId="22" fillId="0" borderId="6" xfId="0" applyFont="1" applyBorder="1" applyAlignment="1">
      <alignment vertical="center" wrapText="1"/>
    </xf>
    <xf numFmtId="0" fontId="46" fillId="0" borderId="0" xfId="0" applyFont="1" applyAlignment="1">
      <alignment vertical="center" wrapText="1"/>
    </xf>
    <xf numFmtId="0" fontId="2" fillId="0" borderId="0" xfId="0" applyFont="1">
      <alignment vertical="center"/>
    </xf>
    <xf numFmtId="0" fontId="50" fillId="0" borderId="0" xfId="0" applyFont="1">
      <alignment vertical="center"/>
    </xf>
    <xf numFmtId="49" fontId="0" fillId="0" borderId="0" xfId="0" applyNumberFormat="1">
      <alignment vertical="center"/>
    </xf>
    <xf numFmtId="0" fontId="52" fillId="0" borderId="0" xfId="0" applyFont="1">
      <alignment vertical="center"/>
    </xf>
    <xf numFmtId="0" fontId="51" fillId="5" borderId="2" xfId="0" applyFont="1" applyFill="1" applyBorder="1" applyAlignment="1">
      <alignment horizontal="center" vertical="center" wrapText="1"/>
    </xf>
    <xf numFmtId="166" fontId="55" fillId="5" borderId="2" xfId="0" applyNumberFormat="1" applyFont="1" applyFill="1" applyBorder="1" applyAlignment="1">
      <alignment horizontal="center" vertical="center" wrapText="1"/>
    </xf>
    <xf numFmtId="9" fontId="55" fillId="5" borderId="2" xfId="0" applyNumberFormat="1" applyFont="1" applyFill="1" applyBorder="1" applyAlignment="1">
      <alignment horizontal="center" vertical="center" wrapText="1"/>
    </xf>
    <xf numFmtId="0" fontId="55" fillId="5" borderId="2" xfId="0" applyFont="1" applyFill="1" applyBorder="1" applyAlignment="1">
      <alignment horizontal="center" vertical="center" wrapText="1"/>
    </xf>
    <xf numFmtId="0" fontId="55" fillId="10" borderId="15" xfId="11" applyFont="1" applyFill="1" applyBorder="1" applyAlignment="1">
      <alignment vertical="center" wrapText="1"/>
    </xf>
    <xf numFmtId="0" fontId="56" fillId="10" borderId="5" xfId="0" applyFont="1" applyFill="1" applyBorder="1" applyAlignment="1">
      <alignment vertical="center" wrapText="1"/>
    </xf>
    <xf numFmtId="0" fontId="57" fillId="6" borderId="6" xfId="0" applyFont="1" applyFill="1" applyBorder="1" applyAlignment="1" applyProtection="1">
      <alignment horizontal="center" vertical="center" wrapText="1"/>
      <protection locked="0"/>
    </xf>
    <xf numFmtId="3" fontId="58" fillId="6" borderId="5" xfId="0" applyNumberFormat="1" applyFont="1" applyFill="1" applyBorder="1" applyAlignment="1">
      <alignment horizontal="center" vertical="center" wrapText="1"/>
    </xf>
    <xf numFmtId="0" fontId="58" fillId="6" borderId="12" xfId="0" applyFont="1" applyFill="1" applyBorder="1" applyAlignment="1">
      <alignment horizontal="center" vertical="center" wrapText="1"/>
    </xf>
    <xf numFmtId="167" fontId="57" fillId="6" borderId="6" xfId="10" applyNumberFormat="1" applyFont="1" applyFill="1" applyBorder="1" applyAlignment="1" applyProtection="1">
      <alignment vertical="center"/>
      <protection locked="0"/>
    </xf>
    <xf numFmtId="4" fontId="57" fillId="6" borderId="6" xfId="10" applyNumberFormat="1" applyFont="1" applyFill="1" applyBorder="1" applyAlignment="1">
      <alignment vertical="center"/>
    </xf>
    <xf numFmtId="0" fontId="59" fillId="6" borderId="6" xfId="10" applyFont="1" applyFill="1" applyBorder="1" applyAlignment="1" applyProtection="1">
      <alignment horizontal="center" vertical="center"/>
      <protection locked="0"/>
    </xf>
    <xf numFmtId="9" fontId="0" fillId="0" borderId="0" xfId="0" applyNumberFormat="1">
      <alignment vertical="center"/>
    </xf>
    <xf numFmtId="10" fontId="0" fillId="0" borderId="0" xfId="0" applyNumberFormat="1">
      <alignment vertical="center"/>
    </xf>
    <xf numFmtId="168" fontId="0" fillId="0" borderId="0" xfId="0" applyNumberFormat="1">
      <alignment vertical="center"/>
    </xf>
    <xf numFmtId="0" fontId="58" fillId="10" borderId="5" xfId="0" applyFont="1" applyFill="1" applyBorder="1" applyAlignment="1">
      <alignment horizontal="left" vertical="center" wrapText="1"/>
    </xf>
    <xf numFmtId="0" fontId="58" fillId="6" borderId="5" xfId="0" applyFont="1" applyFill="1" applyBorder="1" applyAlignment="1">
      <alignment horizontal="center" vertical="center" wrapText="1"/>
    </xf>
    <xf numFmtId="3" fontId="58" fillId="6" borderId="6" xfId="11" applyNumberFormat="1" applyFont="1" applyFill="1" applyBorder="1" applyAlignment="1">
      <alignment horizontal="center" vertical="center" wrapText="1"/>
    </xf>
    <xf numFmtId="0" fontId="60" fillId="6" borderId="5" xfId="10" applyFont="1" applyFill="1" applyBorder="1" applyAlignment="1">
      <alignment horizontal="center" vertical="center"/>
    </xf>
    <xf numFmtId="3" fontId="60" fillId="6" borderId="6" xfId="10" applyNumberFormat="1" applyFont="1" applyFill="1" applyBorder="1" applyAlignment="1">
      <alignment horizontal="center" vertical="center"/>
    </xf>
    <xf numFmtId="1" fontId="60" fillId="6" borderId="5" xfId="0" applyNumberFormat="1" applyFont="1" applyFill="1" applyBorder="1" applyAlignment="1">
      <alignment horizontal="center" vertical="center" wrapText="1"/>
    </xf>
    <xf numFmtId="3" fontId="60" fillId="6" borderId="17" xfId="10" applyNumberFormat="1" applyFont="1" applyFill="1" applyBorder="1" applyAlignment="1">
      <alignment horizontal="center" vertical="center"/>
    </xf>
    <xf numFmtId="1" fontId="60" fillId="6" borderId="6" xfId="0" applyNumberFormat="1" applyFont="1" applyFill="1" applyBorder="1" applyAlignment="1">
      <alignment horizontal="center" vertical="center" wrapText="1"/>
    </xf>
    <xf numFmtId="3" fontId="58" fillId="6" borderId="15" xfId="11" applyNumberFormat="1" applyFont="1" applyFill="1" applyBorder="1" applyAlignment="1">
      <alignment horizontal="center" vertical="center" wrapText="1"/>
    </xf>
    <xf numFmtId="0" fontId="60" fillId="6" borderId="6" xfId="10" applyFont="1" applyFill="1" applyBorder="1" applyAlignment="1">
      <alignment horizontal="center" vertical="center"/>
    </xf>
    <xf numFmtId="3" fontId="58" fillId="6" borderId="17" xfId="11" applyNumberFormat="1" applyFont="1" applyFill="1" applyBorder="1" applyAlignment="1">
      <alignment horizontal="center" vertical="center" wrapText="1"/>
    </xf>
    <xf numFmtId="3" fontId="58" fillId="6" borderId="6" xfId="0" applyNumberFormat="1" applyFont="1" applyFill="1" applyBorder="1" applyAlignment="1">
      <alignment horizontal="center" vertical="center" wrapText="1"/>
    </xf>
    <xf numFmtId="0" fontId="55" fillId="10" borderId="5" xfId="11" applyFont="1" applyFill="1" applyBorder="1" applyAlignment="1">
      <alignment vertical="center" wrapText="1"/>
    </xf>
    <xf numFmtId="0" fontId="56" fillId="10" borderId="12" xfId="0" applyFont="1" applyFill="1" applyBorder="1" applyAlignment="1">
      <alignment vertical="center" wrapText="1"/>
    </xf>
    <xf numFmtId="3" fontId="58" fillId="6" borderId="10" xfId="11" applyNumberFormat="1" applyFont="1" applyFill="1" applyBorder="1" applyAlignment="1">
      <alignment horizontal="center" vertical="center" wrapText="1"/>
    </xf>
    <xf numFmtId="0" fontId="60" fillId="6" borderId="1" xfId="10" applyFont="1" applyFill="1" applyBorder="1" applyAlignment="1">
      <alignment horizontal="center" vertical="center"/>
    </xf>
    <xf numFmtId="3" fontId="58" fillId="6" borderId="5" xfId="11" applyNumberFormat="1" applyFont="1" applyFill="1" applyBorder="1" applyAlignment="1">
      <alignment horizontal="center" vertical="center" wrapText="1"/>
    </xf>
    <xf numFmtId="0" fontId="55" fillId="0" borderId="0" xfId="0" applyFont="1" applyAlignment="1">
      <alignment horizontal="left" vertical="center" wrapText="1"/>
    </xf>
    <xf numFmtId="0" fontId="56" fillId="0" borderId="0" xfId="0" applyFont="1" applyAlignment="1">
      <alignment vertical="center" wrapText="1"/>
    </xf>
    <xf numFmtId="0" fontId="60" fillId="0" borderId="0" xfId="10" applyFont="1" applyFill="1" applyBorder="1" applyAlignment="1">
      <alignment vertical="center"/>
    </xf>
    <xf numFmtId="0" fontId="60" fillId="0" borderId="3" xfId="10" applyFont="1" applyFill="1" applyBorder="1" applyAlignment="1">
      <alignment vertical="center"/>
    </xf>
    <xf numFmtId="169" fontId="55" fillId="0" borderId="0" xfId="0" applyNumberFormat="1" applyFont="1" applyAlignment="1">
      <alignment horizontal="left" vertical="center" wrapText="1"/>
    </xf>
    <xf numFmtId="0" fontId="40" fillId="0" borderId="0" xfId="0" applyFont="1" applyAlignment="1">
      <alignment horizontal="left" vertical="center" wrapText="1"/>
    </xf>
    <xf numFmtId="0" fontId="22" fillId="0" borderId="0" xfId="0" applyFont="1" applyAlignment="1">
      <alignment vertical="center" wrapText="1"/>
    </xf>
    <xf numFmtId="0" fontId="47" fillId="0" borderId="0" xfId="0" applyFont="1" applyAlignment="1">
      <alignment horizontal="center" vertical="center" wrapText="1"/>
    </xf>
    <xf numFmtId="0" fontId="55" fillId="0" borderId="0" xfId="10" applyFont="1" applyFill="1" applyBorder="1" applyAlignment="1">
      <alignment vertical="center" wrapText="1"/>
    </xf>
    <xf numFmtId="0" fontId="54" fillId="0" borderId="0" xfId="0" applyFont="1">
      <alignment vertical="center"/>
    </xf>
    <xf numFmtId="0" fontId="47" fillId="0" borderId="0" xfId="10" applyFont="1" applyFill="1" applyBorder="1" applyAlignment="1">
      <alignment vertical="center"/>
    </xf>
    <xf numFmtId="0" fontId="61" fillId="0" borderId="0" xfId="10" applyFont="1" applyFill="1" applyBorder="1" applyAlignment="1">
      <alignment vertical="center"/>
    </xf>
    <xf numFmtId="10" fontId="0" fillId="0" borderId="0" xfId="21" applyNumberFormat="1" applyFont="1" applyFill="1" applyAlignment="1">
      <alignment vertical="center"/>
    </xf>
    <xf numFmtId="0" fontId="62" fillId="0" borderId="0" xfId="0" applyFont="1" applyAlignment="1"/>
    <xf numFmtId="0" fontId="63" fillId="0" borderId="0" xfId="0" applyFont="1" applyAlignment="1">
      <alignment horizontal="left" vertical="center"/>
    </xf>
    <xf numFmtId="0" fontId="2" fillId="0" borderId="0" xfId="0" applyFont="1" applyAlignment="1">
      <alignment horizontal="left"/>
    </xf>
    <xf numFmtId="0" fontId="19" fillId="0" borderId="0" xfId="0" applyFont="1" applyAlignment="1">
      <alignment horizontal="center"/>
    </xf>
    <xf numFmtId="0" fontId="62" fillId="0" borderId="0" xfId="0" applyFont="1" applyAlignment="1">
      <alignment horizontal="center" vertical="center"/>
    </xf>
    <xf numFmtId="0" fontId="65" fillId="0" borderId="0" xfId="0" applyFont="1" applyAlignment="1">
      <alignment vertical="center" wrapText="1"/>
    </xf>
    <xf numFmtId="0" fontId="62" fillId="0" borderId="0" xfId="0" applyFont="1" applyAlignment="1">
      <alignment horizontal="right" vertical="center"/>
    </xf>
    <xf numFmtId="0" fontId="65" fillId="0" borderId="0" xfId="0" applyFont="1" applyAlignment="1">
      <alignment horizontal="center" vertical="center"/>
    </xf>
    <xf numFmtId="0" fontId="65" fillId="0" borderId="0" xfId="0" applyFont="1" applyAlignment="1">
      <alignment horizontal="right" wrapText="1"/>
    </xf>
    <xf numFmtId="0" fontId="63" fillId="0" borderId="0" xfId="0" applyFont="1" applyAlignment="1">
      <alignment horizontal="center" vertical="center"/>
    </xf>
    <xf numFmtId="0" fontId="29" fillId="0" borderId="0" xfId="0" applyFont="1" applyAlignment="1">
      <alignment vertical="center" wrapText="1"/>
    </xf>
    <xf numFmtId="0" fontId="63" fillId="0" borderId="0" xfId="0" applyFont="1" applyAlignment="1">
      <alignment horizontal="right" vertical="center"/>
    </xf>
    <xf numFmtId="0" fontId="29" fillId="0" borderId="0" xfId="0" applyFont="1" applyAlignment="1">
      <alignment horizontal="center" vertical="center"/>
    </xf>
    <xf numFmtId="0" fontId="29" fillId="0" borderId="0" xfId="0" applyFont="1" applyAlignment="1">
      <alignment horizontal="right" wrapText="1"/>
    </xf>
    <xf numFmtId="0" fontId="63" fillId="0" borderId="0" xfId="0" applyFont="1" applyAlignment="1"/>
    <xf numFmtId="0" fontId="0" fillId="0" borderId="0" xfId="0" applyAlignment="1">
      <alignment horizontal="right" vertical="center"/>
    </xf>
    <xf numFmtId="0" fontId="0" fillId="0" borderId="0" xfId="0" applyAlignment="1"/>
    <xf numFmtId="0" fontId="53" fillId="0" borderId="0" xfId="0" applyFont="1" applyAlignment="1">
      <alignment horizontal="center"/>
    </xf>
    <xf numFmtId="0" fontId="0" fillId="0" borderId="0" xfId="0" applyAlignment="1">
      <alignment horizontal="left" vertical="center"/>
    </xf>
    <xf numFmtId="0" fontId="0" fillId="0" borderId="0" xfId="0" applyAlignment="1">
      <alignment horizontal="center"/>
    </xf>
    <xf numFmtId="0" fontId="2" fillId="0" borderId="0" xfId="0" applyFont="1" applyAlignment="1">
      <alignment horizontal="right" vertical="center"/>
    </xf>
    <xf numFmtId="0" fontId="2" fillId="0" borderId="0" xfId="0" applyFont="1" applyAlignment="1"/>
    <xf numFmtId="0" fontId="0" fillId="0" borderId="0" xfId="0" applyAlignment="1">
      <alignment horizontal="left" vertical="top"/>
    </xf>
    <xf numFmtId="0" fontId="53" fillId="0" borderId="0" xfId="0" applyFont="1" applyAlignment="1">
      <alignment vertical="top" wrapText="1"/>
    </xf>
    <xf numFmtId="0" fontId="2" fillId="0" borderId="0" xfId="0" applyFont="1" applyAlignment="1">
      <alignment horizontal="left" vertical="center"/>
    </xf>
    <xf numFmtId="0" fontId="2" fillId="0" borderId="0" xfId="0" applyFont="1" applyAlignment="1">
      <alignment horizontal="center"/>
    </xf>
    <xf numFmtId="0" fontId="53" fillId="0" borderId="0" xfId="0" applyFont="1" applyAlignment="1">
      <alignment horizontal="center" vertical="center"/>
    </xf>
    <xf numFmtId="0" fontId="2" fillId="0" borderId="0" xfId="0" applyFont="1" applyAlignment="1">
      <alignment horizontal="left" vertical="top"/>
    </xf>
    <xf numFmtId="0" fontId="19" fillId="0" borderId="0" xfId="0" applyFont="1" applyAlignment="1">
      <alignment vertical="top" wrapText="1"/>
    </xf>
    <xf numFmtId="0" fontId="2" fillId="0" borderId="0" xfId="0" applyFont="1" applyAlignment="1">
      <alignment horizontal="center" vertical="center"/>
    </xf>
    <xf numFmtId="0" fontId="19" fillId="0" borderId="0" xfId="0" applyFont="1" applyAlignment="1">
      <alignment horizontal="center" vertical="center"/>
    </xf>
    <xf numFmtId="0" fontId="66" fillId="0" borderId="0" xfId="0" applyFont="1">
      <alignment vertical="center"/>
    </xf>
    <xf numFmtId="0" fontId="0" fillId="9" borderId="0" xfId="0" applyFill="1">
      <alignment vertical="center"/>
    </xf>
    <xf numFmtId="0" fontId="28" fillId="0" borderId="10" xfId="0" applyFont="1" applyBorder="1" applyAlignment="1">
      <alignment horizontal="left" vertical="center"/>
    </xf>
    <xf numFmtId="0" fontId="28" fillId="0" borderId="0" xfId="0" applyFont="1" applyAlignment="1">
      <alignment horizontal="left" vertical="center"/>
    </xf>
    <xf numFmtId="0" fontId="0" fillId="0" borderId="10" xfId="0" applyBorder="1" applyProtection="1">
      <alignment vertical="center"/>
      <protection locked="0"/>
    </xf>
    <xf numFmtId="0" fontId="13" fillId="0" borderId="5" xfId="0" applyFont="1" applyBorder="1" applyAlignment="1">
      <alignment horizontal="left" vertical="center" wrapText="1"/>
    </xf>
    <xf numFmtId="0" fontId="32" fillId="0" borderId="5" xfId="0" applyFont="1" applyBorder="1" applyAlignment="1">
      <alignment horizontal="right" vertical="center" wrapText="1"/>
    </xf>
    <xf numFmtId="0" fontId="44" fillId="6" borderId="6" xfId="10" applyFont="1" applyFill="1" applyBorder="1" applyAlignment="1">
      <alignment vertical="center"/>
    </xf>
    <xf numFmtId="0" fontId="27" fillId="6" borderId="6" xfId="10" applyFont="1" applyFill="1" applyBorder="1" applyAlignment="1" applyProtection="1">
      <alignment vertical="center" wrapText="1"/>
      <protection locked="0"/>
    </xf>
    <xf numFmtId="0" fontId="0" fillId="0" borderId="6" xfId="0" applyBorder="1">
      <alignment vertical="center"/>
    </xf>
    <xf numFmtId="0" fontId="68" fillId="0" borderId="0" xfId="0" applyFont="1">
      <alignment vertical="center"/>
    </xf>
    <xf numFmtId="0" fontId="69" fillId="11" borderId="15" xfId="11" applyFont="1" applyFill="1" applyBorder="1" applyAlignment="1">
      <alignment vertical="center" wrapText="1"/>
    </xf>
    <xf numFmtId="0" fontId="13" fillId="0" borderId="6" xfId="0" applyFont="1" applyBorder="1" applyAlignment="1">
      <alignment vertical="center" wrapText="1"/>
    </xf>
    <xf numFmtId="0" fontId="70" fillId="0" borderId="5" xfId="11" applyFont="1" applyBorder="1" applyAlignment="1">
      <alignment horizontal="center" vertical="center" wrapText="1"/>
    </xf>
    <xf numFmtId="0" fontId="15" fillId="0" borderId="6" xfId="10" applyFont="1" applyBorder="1" applyAlignment="1">
      <alignment horizontal="center" vertical="center"/>
    </xf>
    <xf numFmtId="0" fontId="70" fillId="0" borderId="17" xfId="11" applyFont="1" applyBorder="1" applyAlignment="1">
      <alignment horizontal="center" vertical="center" wrapText="1"/>
    </xf>
    <xf numFmtId="0" fontId="70" fillId="0" borderId="17" xfId="11" applyFont="1" applyBorder="1" applyAlignment="1">
      <alignment vertical="center" wrapText="1"/>
    </xf>
    <xf numFmtId="0" fontId="0" fillId="0" borderId="0" xfId="0" applyAlignment="1">
      <alignment vertical="center" wrapText="1"/>
    </xf>
    <xf numFmtId="0" fontId="13" fillId="0" borderId="5" xfId="0" applyFont="1" applyBorder="1" applyAlignment="1">
      <alignment vertical="center" wrapText="1"/>
    </xf>
    <xf numFmtId="0" fontId="18" fillId="0" borderId="6" xfId="10" applyFont="1" applyBorder="1" applyAlignment="1">
      <alignment horizontal="center" vertical="center"/>
    </xf>
    <xf numFmtId="0" fontId="71" fillId="6" borderId="6" xfId="10" applyFont="1" applyFill="1" applyBorder="1" applyAlignment="1" applyProtection="1">
      <alignment vertical="center"/>
      <protection locked="0"/>
    </xf>
    <xf numFmtId="0" fontId="70" fillId="2" borderId="5" xfId="11" applyFont="1" applyFill="1" applyBorder="1" applyAlignment="1">
      <alignment horizontal="center" vertical="center" wrapText="1"/>
    </xf>
    <xf numFmtId="0" fontId="18" fillId="10" borderId="5" xfId="0" applyFont="1" applyFill="1" applyBorder="1" applyAlignment="1">
      <alignment horizontal="left" vertical="center" wrapText="1"/>
    </xf>
    <xf numFmtId="0" fontId="13" fillId="10" borderId="5" xfId="0" applyFont="1" applyFill="1" applyBorder="1" applyAlignment="1">
      <alignment vertical="center" wrapText="1"/>
    </xf>
    <xf numFmtId="3" fontId="34" fillId="6" borderId="5" xfId="13" applyNumberFormat="1" applyFont="1" applyFill="1" applyBorder="1" applyAlignment="1">
      <alignment horizontal="center" vertical="center"/>
    </xf>
    <xf numFmtId="0" fontId="73" fillId="6" borderId="5" xfId="10" applyFont="1" applyFill="1" applyBorder="1" applyAlignment="1">
      <alignment horizontal="center" vertical="center"/>
    </xf>
    <xf numFmtId="167" fontId="21" fillId="6" borderId="6" xfId="10" applyNumberFormat="1" applyFont="1" applyFill="1" applyBorder="1" applyAlignment="1" applyProtection="1">
      <alignment vertical="center"/>
      <protection locked="0"/>
    </xf>
    <xf numFmtId="0" fontId="21" fillId="6" borderId="6" xfId="10" applyFont="1" applyFill="1" applyBorder="1" applyAlignment="1" applyProtection="1">
      <alignment horizontal="center" vertical="center"/>
      <protection locked="0"/>
    </xf>
    <xf numFmtId="0" fontId="15" fillId="10" borderId="5" xfId="0" applyFont="1" applyFill="1" applyBorder="1" applyAlignment="1">
      <alignment vertical="center" wrapText="1"/>
    </xf>
    <xf numFmtId="0" fontId="34" fillId="6" borderId="5" xfId="13" applyFont="1" applyFill="1" applyBorder="1" applyAlignment="1">
      <alignment horizontal="center" vertical="center"/>
    </xf>
    <xf numFmtId="0" fontId="73" fillId="6" borderId="5" xfId="0" applyFont="1" applyFill="1" applyBorder="1" applyAlignment="1">
      <alignment horizontal="center" vertical="center"/>
    </xf>
    <xf numFmtId="0" fontId="13" fillId="10" borderId="6" xfId="0" applyFont="1" applyFill="1" applyBorder="1" applyAlignment="1">
      <alignment vertical="center" wrapText="1"/>
    </xf>
    <xf numFmtId="0" fontId="73" fillId="6" borderId="6" xfId="10" applyFont="1" applyFill="1" applyBorder="1" applyAlignment="1">
      <alignment horizontal="center" vertical="center"/>
    </xf>
    <xf numFmtId="0" fontId="15" fillId="10" borderId="6" xfId="0" applyFont="1" applyFill="1" applyBorder="1" applyAlignment="1">
      <alignment vertical="center" wrapText="1"/>
    </xf>
    <xf numFmtId="0" fontId="73" fillId="6" borderId="6" xfId="0" applyFont="1" applyFill="1" applyBorder="1" applyAlignment="1">
      <alignment horizontal="center" vertical="center"/>
    </xf>
    <xf numFmtId="0" fontId="0" fillId="12" borderId="0" xfId="0" applyFill="1">
      <alignment vertical="center"/>
    </xf>
    <xf numFmtId="3" fontId="15" fillId="6" borderId="5" xfId="14" applyNumberFormat="1" applyFont="1" applyFill="1" applyBorder="1" applyAlignment="1">
      <alignment horizontal="center" vertical="center"/>
    </xf>
    <xf numFmtId="0" fontId="13" fillId="6" borderId="15" xfId="12" applyFont="1" applyFill="1" applyBorder="1" applyAlignment="1">
      <alignment horizontal="center" vertical="center"/>
    </xf>
    <xf numFmtId="4" fontId="21" fillId="6" borderId="6" xfId="10" applyNumberFormat="1" applyFont="1" applyFill="1" applyBorder="1" applyAlignment="1">
      <alignment vertical="center"/>
    </xf>
    <xf numFmtId="10" fontId="0" fillId="0" borderId="0" xfId="21" applyNumberFormat="1" applyFont="1" applyFill="1" applyBorder="1" applyAlignment="1">
      <alignment vertical="center"/>
    </xf>
    <xf numFmtId="0" fontId="13" fillId="6" borderId="5" xfId="12" applyFont="1" applyFill="1" applyBorder="1" applyAlignment="1">
      <alignment horizontal="center" vertical="center"/>
    </xf>
    <xf numFmtId="0" fontId="21" fillId="6" borderId="5" xfId="10" applyFont="1" applyFill="1" applyBorder="1" applyAlignment="1" applyProtection="1">
      <alignment horizontal="center" vertical="center"/>
      <protection locked="0"/>
    </xf>
    <xf numFmtId="0" fontId="21" fillId="0" borderId="6" xfId="0" applyFont="1" applyBorder="1" applyAlignment="1" applyProtection="1">
      <alignment horizontal="center" vertical="center" wrapText="1"/>
      <protection locked="0"/>
    </xf>
    <xf numFmtId="0" fontId="16" fillId="5" borderId="2" xfId="0" applyFont="1" applyFill="1" applyBorder="1" applyAlignment="1">
      <alignment horizontal="center" vertical="center" wrapText="1"/>
    </xf>
    <xf numFmtId="166" fontId="75" fillId="5" borderId="2" xfId="0" applyNumberFormat="1" applyFont="1" applyFill="1" applyBorder="1" applyAlignment="1">
      <alignment horizontal="center" vertical="center" wrapText="1"/>
    </xf>
    <xf numFmtId="9" fontId="75" fillId="5" borderId="2" xfId="0" applyNumberFormat="1" applyFont="1" applyFill="1" applyBorder="1" applyAlignment="1">
      <alignment horizontal="center" vertical="center" wrapText="1"/>
    </xf>
    <xf numFmtId="0" fontId="75" fillId="5" borderId="2" xfId="0" applyFont="1" applyFill="1" applyBorder="1" applyAlignment="1">
      <alignment horizontal="center" vertical="center" wrapText="1"/>
    </xf>
    <xf numFmtId="0" fontId="75" fillId="10" borderId="6" xfId="0" applyFont="1" applyFill="1" applyBorder="1" applyAlignment="1">
      <alignment horizontal="left" vertical="center" wrapText="1"/>
    </xf>
    <xf numFmtId="0" fontId="27" fillId="10" borderId="6" xfId="0" applyFont="1" applyFill="1" applyBorder="1" applyAlignment="1">
      <alignment vertical="center" wrapText="1"/>
    </xf>
    <xf numFmtId="0" fontId="27" fillId="6" borderId="6" xfId="13" applyFont="1" applyFill="1" applyBorder="1" applyAlignment="1">
      <alignment horizontal="center" vertical="center"/>
    </xf>
    <xf numFmtId="167" fontId="76" fillId="6" borderId="6" xfId="10" applyNumberFormat="1" applyFont="1" applyFill="1" applyBorder="1" applyAlignment="1" applyProtection="1">
      <alignment vertical="center"/>
      <protection locked="0"/>
    </xf>
    <xf numFmtId="4" fontId="76" fillId="6" borderId="6" xfId="10" applyNumberFormat="1" applyFont="1" applyFill="1" applyBorder="1" applyAlignment="1">
      <alignment vertical="center"/>
    </xf>
    <xf numFmtId="0" fontId="76" fillId="6" borderId="6" xfId="10" applyFont="1" applyFill="1" applyBorder="1" applyAlignment="1" applyProtection="1">
      <alignment horizontal="center" vertical="center"/>
      <protection locked="0"/>
    </xf>
    <xf numFmtId="0" fontId="75" fillId="10" borderId="5" xfId="0" applyFont="1" applyFill="1" applyBorder="1" applyAlignment="1">
      <alignment horizontal="left" vertical="center" wrapText="1"/>
    </xf>
    <xf numFmtId="0" fontId="27" fillId="10" borderId="5" xfId="0" applyFont="1" applyFill="1" applyBorder="1" applyAlignment="1">
      <alignment vertical="center" wrapText="1"/>
    </xf>
    <xf numFmtId="0" fontId="27" fillId="6" borderId="5" xfId="13" applyFont="1" applyFill="1" applyBorder="1" applyAlignment="1">
      <alignment horizontal="center" vertical="center"/>
    </xf>
    <xf numFmtId="0" fontId="77" fillId="10" borderId="5" xfId="0" applyFont="1" applyFill="1" applyBorder="1" applyAlignment="1">
      <alignment vertical="center" wrapText="1"/>
    </xf>
    <xf numFmtId="3" fontId="27" fillId="6" borderId="5" xfId="14" applyNumberFormat="1" applyFont="1" applyFill="1" applyBorder="1" applyAlignment="1">
      <alignment horizontal="center" vertical="center"/>
    </xf>
    <xf numFmtId="1" fontId="27" fillId="6" borderId="5" xfId="14" applyNumberFormat="1" applyFont="1" applyFill="1" applyBorder="1" applyAlignment="1">
      <alignment horizontal="center" vertical="center"/>
    </xf>
    <xf numFmtId="0" fontId="77" fillId="10" borderId="6" xfId="0" applyFont="1" applyFill="1" applyBorder="1" applyAlignment="1">
      <alignment vertical="center" wrapText="1"/>
    </xf>
    <xf numFmtId="3" fontId="27" fillId="6" borderId="6" xfId="14" applyNumberFormat="1" applyFont="1" applyFill="1" applyBorder="1" applyAlignment="1">
      <alignment horizontal="center" vertical="center"/>
    </xf>
    <xf numFmtId="1" fontId="27" fillId="6" borderId="6" xfId="10" applyNumberFormat="1" applyFont="1" applyFill="1" applyBorder="1" applyAlignment="1">
      <alignment horizontal="center" vertical="center"/>
    </xf>
    <xf numFmtId="0" fontId="16" fillId="0" borderId="0" xfId="0" applyFont="1" applyAlignment="1">
      <alignment vertical="center" wrapText="1"/>
    </xf>
    <xf numFmtId="0" fontId="27" fillId="0" borderId="0" xfId="0" applyFont="1" applyAlignment="1"/>
    <xf numFmtId="0" fontId="27" fillId="0" borderId="0" xfId="0" applyFont="1" applyAlignment="1">
      <alignment horizontal="left" vertical="center"/>
    </xf>
    <xf numFmtId="0" fontId="77" fillId="0" borderId="0" xfId="0" applyFont="1" applyAlignment="1">
      <alignment horizontal="left"/>
    </xf>
    <xf numFmtId="0" fontId="77" fillId="0" borderId="0" xfId="0" applyFont="1" applyAlignment="1">
      <alignment horizontal="left" vertical="top"/>
    </xf>
    <xf numFmtId="0" fontId="77" fillId="0" borderId="0" xfId="0" applyFont="1" applyAlignment="1"/>
    <xf numFmtId="0" fontId="27" fillId="0" borderId="0" xfId="0" applyFont="1" applyAlignment="1">
      <alignment horizontal="center" vertical="center"/>
    </xf>
    <xf numFmtId="0" fontId="75" fillId="0" borderId="0" xfId="0" applyFont="1" applyAlignment="1">
      <alignment vertical="center" wrapText="1"/>
    </xf>
    <xf numFmtId="0" fontId="27" fillId="0" borderId="0" xfId="0" applyFont="1" applyAlignment="1">
      <alignment horizontal="right" vertical="center"/>
    </xf>
    <xf numFmtId="0" fontId="75" fillId="0" borderId="0" xfId="0" applyFont="1" applyAlignment="1">
      <alignment horizontal="right" wrapText="1"/>
    </xf>
    <xf numFmtId="0" fontId="77" fillId="0" borderId="0" xfId="0" applyFont="1" applyAlignment="1">
      <alignment horizontal="right" vertical="center"/>
    </xf>
    <xf numFmtId="0" fontId="77" fillId="0" borderId="0" xfId="0" applyFont="1">
      <alignment vertical="center"/>
    </xf>
    <xf numFmtId="0" fontId="77" fillId="0" borderId="0" xfId="0" applyFont="1" applyAlignment="1">
      <alignment horizontal="left" vertical="center"/>
    </xf>
    <xf numFmtId="0" fontId="77" fillId="0" borderId="0" xfId="0" applyFont="1" applyAlignment="1">
      <alignment horizontal="center"/>
    </xf>
    <xf numFmtId="0" fontId="77" fillId="0" borderId="13" xfId="0" applyFont="1" applyBorder="1" applyAlignment="1"/>
    <xf numFmtId="0" fontId="79" fillId="0" borderId="0" xfId="0" applyFont="1">
      <alignment vertical="center"/>
    </xf>
    <xf numFmtId="0" fontId="53" fillId="5" borderId="2" xfId="0" applyFont="1" applyFill="1" applyBorder="1" applyAlignment="1">
      <alignment horizontal="center" vertical="center" wrapText="1"/>
    </xf>
    <xf numFmtId="166" fontId="65" fillId="5" borderId="2" xfId="0" applyNumberFormat="1" applyFont="1" applyFill="1" applyBorder="1" applyAlignment="1">
      <alignment horizontal="center" vertical="center" wrapText="1"/>
    </xf>
    <xf numFmtId="9" fontId="65" fillId="5" borderId="2" xfId="0" applyNumberFormat="1" applyFont="1" applyFill="1" applyBorder="1" applyAlignment="1">
      <alignment horizontal="center" vertical="center" wrapText="1"/>
    </xf>
    <xf numFmtId="0" fontId="65" fillId="5" borderId="2" xfId="0" applyFont="1" applyFill="1" applyBorder="1" applyAlignment="1">
      <alignment horizontal="center" vertical="center" wrapText="1"/>
    </xf>
    <xf numFmtId="0" fontId="65" fillId="10" borderId="5" xfId="18" applyFont="1" applyFill="1" applyBorder="1" applyAlignment="1">
      <alignment horizontal="left" vertical="center" wrapText="1"/>
    </xf>
    <xf numFmtId="0" fontId="62" fillId="10" borderId="5" xfId="0" applyFont="1" applyFill="1" applyBorder="1" applyAlignment="1">
      <alignment wrapText="1"/>
    </xf>
    <xf numFmtId="0" fontId="0" fillId="13" borderId="5" xfId="0" applyFill="1" applyBorder="1" applyAlignment="1">
      <alignment horizontal="center"/>
    </xf>
    <xf numFmtId="167" fontId="80" fillId="13" borderId="6" xfId="10" applyNumberFormat="1" applyFont="1" applyFill="1" applyBorder="1" applyAlignment="1" applyProtection="1">
      <alignment vertical="center"/>
      <protection locked="0"/>
    </xf>
    <xf numFmtId="4" fontId="80" fillId="13" borderId="6" xfId="10" applyNumberFormat="1" applyFont="1" applyFill="1" applyBorder="1" applyAlignment="1">
      <alignment vertical="center"/>
    </xf>
    <xf numFmtId="0" fontId="80" fillId="13" borderId="6" xfId="10" applyFont="1" applyFill="1" applyBorder="1" applyAlignment="1" applyProtection="1">
      <alignment horizontal="center" vertical="center"/>
      <protection locked="0"/>
    </xf>
    <xf numFmtId="0" fontId="53" fillId="0" borderId="0" xfId="0" applyFont="1" applyAlignment="1">
      <alignment vertical="center" wrapText="1"/>
    </xf>
    <xf numFmtId="0" fontId="81" fillId="0" borderId="0" xfId="0" applyFont="1">
      <alignment vertical="center"/>
    </xf>
    <xf numFmtId="0" fontId="62" fillId="0" borderId="0" xfId="0" applyFont="1" applyAlignment="1">
      <alignment horizontal="left" vertical="center"/>
    </xf>
    <xf numFmtId="0" fontId="0" fillId="0" borderId="0" xfId="0" applyAlignment="1">
      <alignment horizontal="left"/>
    </xf>
    <xf numFmtId="0" fontId="0" fillId="0" borderId="13" xfId="0" applyBorder="1" applyAlignment="1"/>
    <xf numFmtId="0" fontId="83" fillId="0" borderId="0" xfId="0" applyFont="1" applyAlignment="1">
      <alignment horizontal="left" vertical="top"/>
    </xf>
    <xf numFmtId="0" fontId="83" fillId="0" borderId="0" xfId="0" applyFont="1" applyAlignment="1">
      <alignment horizontal="center"/>
    </xf>
    <xf numFmtId="0" fontId="83" fillId="0" borderId="0" xfId="0" applyFont="1" applyAlignment="1"/>
    <xf numFmtId="0" fontId="45" fillId="0" borderId="0" xfId="0" applyFont="1" applyAlignment="1">
      <alignment vertical="center" wrapText="1"/>
    </xf>
    <xf numFmtId="0" fontId="27" fillId="10" borderId="5" xfId="0" applyFont="1" applyFill="1" applyBorder="1" applyAlignment="1">
      <alignment wrapText="1"/>
    </xf>
    <xf numFmtId="1" fontId="27" fillId="0" borderId="5" xfId="0" applyNumberFormat="1" applyFont="1" applyBorder="1" applyAlignment="1">
      <alignment horizontal="center" vertical="center"/>
    </xf>
    <xf numFmtId="167" fontId="76" fillId="0" borderId="6" xfId="10" applyNumberFormat="1" applyFont="1" applyFill="1" applyBorder="1" applyAlignment="1" applyProtection="1">
      <alignment vertical="center"/>
      <protection locked="0"/>
    </xf>
    <xf numFmtId="4" fontId="76" fillId="0" borderId="6" xfId="10" applyNumberFormat="1" applyFont="1" applyFill="1" applyBorder="1" applyAlignment="1">
      <alignment vertical="center"/>
    </xf>
    <xf numFmtId="0" fontId="76" fillId="0" borderId="6" xfId="10" applyFont="1" applyFill="1" applyBorder="1" applyAlignment="1" applyProtection="1">
      <alignment horizontal="center" vertical="center"/>
      <protection locked="0"/>
    </xf>
    <xf numFmtId="4" fontId="84" fillId="0" borderId="6" xfId="10" applyNumberFormat="1" applyFont="1" applyFill="1" applyBorder="1" applyAlignment="1">
      <alignment vertical="center"/>
    </xf>
    <xf numFmtId="0" fontId="75" fillId="10" borderId="5" xfId="18" applyFont="1" applyFill="1" applyBorder="1" applyAlignment="1">
      <alignment horizontal="left" vertical="center" wrapText="1"/>
    </xf>
    <xf numFmtId="0" fontId="75" fillId="10" borderId="15" xfId="0" applyFont="1" applyFill="1" applyBorder="1" applyAlignment="1">
      <alignment horizontal="left" vertical="center" wrapText="1"/>
    </xf>
    <xf numFmtId="0" fontId="27" fillId="0" borderId="5" xfId="0" applyFont="1" applyBorder="1" applyAlignment="1">
      <alignment horizontal="center" vertical="center"/>
    </xf>
    <xf numFmtId="0" fontId="27" fillId="0" borderId="5" xfId="18" applyFont="1" applyBorder="1" applyAlignment="1">
      <alignment horizontal="center" vertical="center"/>
    </xf>
    <xf numFmtId="1" fontId="77" fillId="0" borderId="5" xfId="0" applyNumberFormat="1" applyFont="1" applyBorder="1" applyAlignment="1">
      <alignment horizontal="center" vertical="center"/>
    </xf>
    <xf numFmtId="0" fontId="77" fillId="0" borderId="5" xfId="0" applyFont="1" applyBorder="1" applyAlignment="1">
      <alignment horizontal="center" vertical="center"/>
    </xf>
    <xf numFmtId="1" fontId="77" fillId="0" borderId="6" xfId="0" applyNumberFormat="1" applyFont="1" applyBorder="1" applyAlignment="1">
      <alignment horizontal="center" vertical="center"/>
    </xf>
    <xf numFmtId="169" fontId="75" fillId="10" borderId="5" xfId="0" applyNumberFormat="1" applyFont="1" applyFill="1" applyBorder="1" applyAlignment="1">
      <alignment horizontal="left" vertical="center" wrapText="1"/>
    </xf>
    <xf numFmtId="0" fontId="27" fillId="0" borderId="6" xfId="0" applyFont="1" applyBorder="1" applyAlignment="1">
      <alignment horizontal="center" vertical="center"/>
    </xf>
    <xf numFmtId="0" fontId="27" fillId="0" borderId="5" xfId="0" applyFont="1" applyBorder="1" applyAlignment="1">
      <alignment horizontal="center" vertical="center" wrapText="1"/>
    </xf>
    <xf numFmtId="0" fontId="27" fillId="0" borderId="6" xfId="10" applyFont="1" applyFill="1" applyBorder="1" applyAlignment="1">
      <alignment horizontal="center" vertical="center"/>
    </xf>
    <xf numFmtId="0" fontId="27" fillId="0" borderId="6" xfId="0" applyFont="1" applyBorder="1" applyAlignment="1">
      <alignment horizontal="center" vertical="center" wrapText="1"/>
    </xf>
    <xf numFmtId="0" fontId="75" fillId="10" borderId="12" xfId="0" applyFont="1" applyFill="1" applyBorder="1" applyAlignment="1">
      <alignment horizontal="left" vertical="center" wrapText="1"/>
    </xf>
    <xf numFmtId="0" fontId="27" fillId="10" borderId="12" xfId="0" applyFont="1" applyFill="1" applyBorder="1" applyAlignment="1">
      <alignment wrapText="1"/>
    </xf>
    <xf numFmtId="0" fontId="27" fillId="0" borderId="12" xfId="0" applyFont="1" applyBorder="1" applyAlignment="1">
      <alignment horizontal="center" vertical="center"/>
    </xf>
    <xf numFmtId="0" fontId="27" fillId="0" borderId="12" xfId="18" applyFont="1" applyBorder="1" applyAlignment="1">
      <alignment horizontal="center" vertical="center"/>
    </xf>
    <xf numFmtId="0" fontId="75" fillId="10" borderId="6" xfId="18" applyFont="1" applyFill="1" applyBorder="1" applyAlignment="1">
      <alignment horizontal="left" vertical="center" wrapText="1"/>
    </xf>
    <xf numFmtId="0" fontId="27" fillId="10" borderId="6" xfId="0" applyFont="1" applyFill="1" applyBorder="1" applyAlignment="1">
      <alignment wrapText="1"/>
    </xf>
    <xf numFmtId="0" fontId="27" fillId="0" borderId="6" xfId="18" applyFont="1" applyBorder="1" applyAlignment="1">
      <alignment horizontal="center" vertical="center"/>
    </xf>
    <xf numFmtId="0" fontId="75" fillId="0" borderId="6" xfId="10" applyFont="1" applyFill="1" applyBorder="1" applyAlignment="1">
      <alignment horizontal="center" vertical="center"/>
    </xf>
    <xf numFmtId="0" fontId="27" fillId="10" borderId="18" xfId="0" applyFont="1" applyFill="1" applyBorder="1" applyAlignment="1">
      <alignment wrapText="1"/>
    </xf>
    <xf numFmtId="0" fontId="27" fillId="0" borderId="18" xfId="0" applyFont="1" applyBorder="1" applyAlignment="1">
      <alignment horizontal="center" vertical="center"/>
    </xf>
    <xf numFmtId="0" fontId="75" fillId="10" borderId="12" xfId="18" applyFont="1" applyFill="1" applyBorder="1" applyAlignment="1">
      <alignment horizontal="left" vertical="center" wrapText="1"/>
    </xf>
    <xf numFmtId="0" fontId="77" fillId="10" borderId="12" xfId="0" applyFont="1" applyFill="1" applyBorder="1" applyAlignment="1">
      <alignment vertical="center" wrapText="1"/>
    </xf>
    <xf numFmtId="0" fontId="27" fillId="0" borderId="1" xfId="0" applyFont="1" applyBorder="1" applyAlignment="1">
      <alignment horizontal="center" vertical="center"/>
    </xf>
    <xf numFmtId="0" fontId="27" fillId="0" borderId="5" xfId="10" applyFont="1" applyFill="1" applyBorder="1" applyAlignment="1">
      <alignment horizontal="center" vertical="center"/>
    </xf>
    <xf numFmtId="0" fontId="27" fillId="6" borderId="6" xfId="10" applyFont="1" applyFill="1" applyBorder="1" applyAlignment="1" applyProtection="1">
      <alignment vertical="top" wrapText="1"/>
      <protection locked="0"/>
    </xf>
    <xf numFmtId="4" fontId="16" fillId="0" borderId="6" xfId="0" applyNumberFormat="1" applyFont="1" applyBorder="1">
      <alignment vertical="center"/>
    </xf>
    <xf numFmtId="10" fontId="0" fillId="0" borderId="0" xfId="21" applyNumberFormat="1" applyFont="1" applyAlignment="1">
      <alignment vertical="center"/>
    </xf>
    <xf numFmtId="0" fontId="18" fillId="14" borderId="11" xfId="0" applyFont="1" applyFill="1" applyBorder="1" applyAlignment="1">
      <alignment horizontal="left" vertical="center" wrapText="1"/>
    </xf>
    <xf numFmtId="0" fontId="15" fillId="0" borderId="5" xfId="0" applyFont="1" applyBorder="1" applyAlignment="1">
      <alignment horizontal="left" vertical="center" wrapText="1"/>
    </xf>
    <xf numFmtId="0" fontId="21" fillId="6" borderId="5" xfId="10" applyFont="1" applyFill="1" applyBorder="1" applyAlignment="1">
      <alignment vertical="center"/>
    </xf>
    <xf numFmtId="0" fontId="44" fillId="6" borderId="6" xfId="0" applyFont="1" applyFill="1" applyBorder="1" applyAlignment="1">
      <alignment horizontal="center" vertical="center" wrapText="1"/>
    </xf>
    <xf numFmtId="4" fontId="44" fillId="6" borderId="5" xfId="10" applyNumberFormat="1" applyFont="1" applyFill="1" applyBorder="1" applyAlignment="1">
      <alignment vertical="center"/>
    </xf>
    <xf numFmtId="0" fontId="27" fillId="0" borderId="5" xfId="10" applyFont="1" applyFill="1" applyBorder="1" applyAlignment="1">
      <alignment vertical="center" wrapText="1"/>
    </xf>
    <xf numFmtId="4" fontId="19" fillId="0" borderId="5" xfId="0" applyNumberFormat="1" applyFont="1" applyBorder="1">
      <alignment vertical="center"/>
    </xf>
    <xf numFmtId="0" fontId="56" fillId="0" borderId="5" xfId="0" applyFont="1" applyBorder="1" applyAlignment="1">
      <alignment vertical="center" wrapText="1"/>
    </xf>
    <xf numFmtId="0" fontId="85" fillId="0" borderId="0" xfId="0" applyFont="1">
      <alignment vertical="center"/>
    </xf>
    <xf numFmtId="0" fontId="67" fillId="0" borderId="0" xfId="0" applyFont="1">
      <alignment vertical="center"/>
    </xf>
    <xf numFmtId="0" fontId="86" fillId="0" borderId="0" xfId="0" applyFont="1">
      <alignment vertical="center"/>
    </xf>
    <xf numFmtId="0" fontId="75" fillId="0" borderId="0" xfId="10" applyFont="1" applyFill="1" applyBorder="1" applyAlignment="1">
      <alignment vertical="center" wrapText="1"/>
    </xf>
    <xf numFmtId="0" fontId="1" fillId="0" borderId="0" xfId="0" applyFont="1" applyAlignment="1">
      <alignment horizontal="left" vertical="center"/>
    </xf>
    <xf numFmtId="0" fontId="19" fillId="0" borderId="0" xfId="0" applyFont="1" applyAlignment="1">
      <alignment horizontal="left" vertical="center"/>
    </xf>
    <xf numFmtId="0" fontId="19" fillId="0" borderId="13" xfId="0" applyFont="1" applyBorder="1" applyAlignment="1"/>
    <xf numFmtId="0" fontId="1" fillId="0" borderId="0" xfId="0" applyFont="1" applyAlignment="1">
      <alignment horizontal="left" vertical="top"/>
    </xf>
    <xf numFmtId="0" fontId="19" fillId="0" borderId="0" xfId="0" applyFont="1" applyAlignment="1">
      <alignment horizontal="left" vertical="top"/>
    </xf>
    <xf numFmtId="0" fontId="89" fillId="5" borderId="0" xfId="0" applyFont="1" applyFill="1" applyAlignment="1">
      <alignment horizontal="left" vertical="center"/>
    </xf>
    <xf numFmtId="0" fontId="72" fillId="5" borderId="0" xfId="0" applyFont="1" applyFill="1" applyProtection="1">
      <alignment vertical="center"/>
      <protection locked="0"/>
    </xf>
    <xf numFmtId="0" fontId="90" fillId="5" borderId="0" xfId="0" applyFont="1" applyFill="1" applyProtection="1">
      <alignment vertical="center"/>
      <protection locked="0"/>
    </xf>
    <xf numFmtId="0" fontId="50" fillId="0" borderId="0" xfId="0" applyFont="1" applyAlignment="1">
      <alignment vertical="center" wrapText="1"/>
    </xf>
    <xf numFmtId="1" fontId="62" fillId="13" borderId="5" xfId="0" applyNumberFormat="1" applyFont="1" applyFill="1" applyBorder="1" applyAlignment="1">
      <alignment horizontal="center" vertical="center"/>
    </xf>
    <xf numFmtId="0" fontId="53" fillId="0" borderId="0" xfId="0" applyFont="1" applyAlignment="1">
      <alignment horizontal="center" vertical="center" wrapText="1"/>
    </xf>
    <xf numFmtId="0" fontId="0" fillId="0" borderId="13" xfId="0" applyBorder="1" applyAlignment="1">
      <alignment horizontal="center"/>
    </xf>
    <xf numFmtId="0" fontId="45" fillId="0" borderId="0" xfId="0" applyFont="1" applyAlignment="1">
      <alignment horizontal="center" vertical="center" wrapText="1"/>
    </xf>
    <xf numFmtId="0" fontId="13" fillId="0" borderId="13" xfId="0" applyFont="1" applyBorder="1" applyAlignment="1">
      <alignment horizontal="center"/>
    </xf>
    <xf numFmtId="0" fontId="91" fillId="6" borderId="6" xfId="0" applyFont="1" applyFill="1" applyBorder="1" applyAlignment="1" applyProtection="1">
      <alignment horizontal="center" vertical="center" wrapText="1"/>
      <protection locked="0"/>
    </xf>
    <xf numFmtId="0" fontId="92" fillId="0" borderId="0" xfId="0" applyFont="1">
      <alignment vertical="center"/>
    </xf>
    <xf numFmtId="0" fontId="77" fillId="0" borderId="0" xfId="0" applyFont="1" applyAlignment="1">
      <alignment vertical="top"/>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6" fillId="5" borderId="0" xfId="0" applyFont="1" applyFill="1" applyAlignment="1">
      <alignment horizontal="left" vertical="center" indent="7"/>
    </xf>
    <xf numFmtId="0" fontId="22" fillId="5" borderId="0" xfId="0" applyFont="1" applyFill="1" applyAlignment="1" applyProtection="1">
      <protection locked="0"/>
    </xf>
    <xf numFmtId="0" fontId="20" fillId="5" borderId="0" xfId="0" applyFont="1" applyFill="1" applyAlignment="1">
      <alignment horizontal="right" vertical="center"/>
    </xf>
    <xf numFmtId="0" fontId="0" fillId="5" borderId="0" xfId="0" applyFill="1" applyAlignment="1" applyProtection="1">
      <protection locked="0"/>
    </xf>
    <xf numFmtId="0" fontId="3" fillId="5" borderId="0" xfId="0" applyFont="1" applyFill="1" applyAlignment="1" applyProtection="1">
      <alignment horizontal="center" vertical="center"/>
      <protection locked="0"/>
    </xf>
    <xf numFmtId="0" fontId="3" fillId="5" borderId="0" xfId="0" applyFont="1" applyFill="1" applyAlignment="1" applyProtection="1">
      <alignment horizontal="right" vertical="center"/>
      <protection locked="0"/>
    </xf>
    <xf numFmtId="0" fontId="19" fillId="5" borderId="0" xfId="0" applyFont="1" applyFill="1" applyAlignment="1" applyProtection="1">
      <alignment horizontal="center" vertical="center"/>
      <protection locked="0"/>
    </xf>
    <xf numFmtId="0" fontId="27" fillId="0" borderId="1" xfId="10" applyFont="1" applyFill="1" applyBorder="1" applyAlignment="1">
      <alignment horizontal="center" vertical="center" wrapText="1"/>
    </xf>
    <xf numFmtId="0" fontId="27" fillId="0" borderId="6" xfId="10" applyFont="1" applyFill="1" applyBorder="1" applyAlignment="1">
      <alignment horizontal="center" vertical="center" wrapText="1"/>
    </xf>
    <xf numFmtId="4" fontId="29" fillId="0" borderId="1" xfId="0" applyNumberFormat="1" applyFont="1" applyBorder="1" applyAlignment="1">
      <alignment horizontal="center" vertical="center"/>
    </xf>
    <xf numFmtId="4" fontId="29" fillId="0" borderId="6" xfId="0" applyNumberFormat="1" applyFont="1" applyBorder="1" applyAlignment="1">
      <alignment horizontal="center" vertical="center"/>
    </xf>
    <xf numFmtId="0" fontId="13" fillId="0" borderId="0" xfId="0" applyFont="1" applyAlignment="1">
      <alignment horizontal="left" vertical="top" wrapText="1"/>
    </xf>
    <xf numFmtId="0" fontId="13" fillId="0" borderId="16" xfId="0" applyFont="1" applyBorder="1" applyAlignment="1">
      <alignment horizontal="left" vertical="top" wrapText="1"/>
    </xf>
    <xf numFmtId="0" fontId="15" fillId="0" borderId="0" xfId="0" applyFont="1" applyAlignment="1">
      <alignment horizontal="left" vertical="top" wrapText="1"/>
    </xf>
    <xf numFmtId="0" fontId="13" fillId="0" borderId="0" xfId="0" applyFont="1" applyAlignment="1">
      <alignment horizontal="left" vertical="top"/>
    </xf>
    <xf numFmtId="0" fontId="15" fillId="0" borderId="0" xfId="0" applyFont="1" applyAlignment="1">
      <alignment horizontal="left" vertical="center" wrapText="1"/>
    </xf>
    <xf numFmtId="0" fontId="13" fillId="0" borderId="0" xfId="0" applyFont="1" applyAlignment="1">
      <alignment horizontal="left" wrapText="1"/>
    </xf>
    <xf numFmtId="0" fontId="15" fillId="0" borderId="0" xfId="0" applyFont="1" applyAlignment="1">
      <alignment horizontal="left" vertical="center"/>
    </xf>
    <xf numFmtId="0" fontId="13" fillId="0" borderId="0" xfId="0" applyFont="1" applyAlignment="1">
      <alignment horizontal="left"/>
    </xf>
    <xf numFmtId="0" fontId="29" fillId="0" borderId="1" xfId="0" applyFont="1" applyBorder="1" applyAlignment="1">
      <alignment horizontal="center" vertical="center"/>
    </xf>
    <xf numFmtId="0" fontId="29" fillId="0" borderId="6" xfId="0" applyFont="1" applyBorder="1" applyAlignment="1">
      <alignment horizontal="center" vertical="center"/>
    </xf>
    <xf numFmtId="0" fontId="72" fillId="5" borderId="0" xfId="0" applyFont="1" applyFill="1" applyAlignment="1" applyProtection="1">
      <protection locked="0"/>
    </xf>
    <xf numFmtId="0" fontId="50" fillId="5" borderId="0" xfId="0" applyFont="1" applyFill="1" applyAlignment="1">
      <alignment horizontal="left" vertical="center" indent="7"/>
    </xf>
    <xf numFmtId="0" fontId="50" fillId="5" borderId="7" xfId="0" applyFont="1" applyFill="1" applyBorder="1" applyAlignment="1">
      <alignment horizontal="center" vertical="center"/>
    </xf>
    <xf numFmtId="0" fontId="50" fillId="5" borderId="8" xfId="0" applyFont="1" applyFill="1" applyBorder="1" applyAlignment="1">
      <alignment horizontal="center" vertical="center"/>
    </xf>
    <xf numFmtId="0" fontId="60" fillId="0" borderId="1" xfId="10" applyFont="1" applyFill="1" applyBorder="1" applyAlignment="1">
      <alignment horizontal="center" vertical="center" wrapText="1"/>
    </xf>
    <xf numFmtId="0" fontId="60" fillId="0" borderId="6" xfId="10" applyFont="1" applyFill="1" applyBorder="1" applyAlignment="1">
      <alignment horizontal="center" vertical="center" wrapText="1"/>
    </xf>
    <xf numFmtId="4" fontId="55" fillId="0" borderId="1" xfId="0" applyNumberFormat="1" applyFont="1" applyBorder="1" applyAlignment="1">
      <alignment horizontal="center" vertical="center"/>
    </xf>
    <xf numFmtId="0" fontId="55" fillId="0" borderId="6" xfId="0" applyFont="1" applyBorder="1" applyAlignment="1">
      <alignment horizontal="center" vertical="center"/>
    </xf>
    <xf numFmtId="4" fontId="55" fillId="0" borderId="6" xfId="0" applyNumberFormat="1" applyFont="1" applyBorder="1" applyAlignment="1">
      <alignment horizontal="center" vertical="center"/>
    </xf>
    <xf numFmtId="0" fontId="2" fillId="0" borderId="0" xfId="0" applyFont="1" applyAlignment="1">
      <alignment horizontal="center" vertical="center"/>
    </xf>
    <xf numFmtId="0" fontId="63" fillId="0" borderId="0" xfId="0" applyFont="1" applyAlignment="1">
      <alignment horizontal="left" vertical="top" wrapText="1"/>
    </xf>
    <xf numFmtId="0" fontId="63" fillId="0" borderId="0" xfId="0" applyFont="1" applyAlignment="1">
      <alignment horizontal="left" vertical="center" wrapText="1"/>
    </xf>
    <xf numFmtId="0" fontId="63" fillId="0" borderId="0" xfId="0" applyFont="1" applyAlignment="1">
      <alignment horizontal="left" vertical="center"/>
    </xf>
    <xf numFmtId="0" fontId="68" fillId="0" borderId="0" xfId="0" applyFont="1" applyAlignment="1">
      <alignment horizontal="left" vertical="center" wrapText="1"/>
    </xf>
    <xf numFmtId="0" fontId="56" fillId="0" borderId="0" xfId="0" applyFont="1" applyAlignment="1">
      <alignment vertical="center" wrapText="1"/>
    </xf>
    <xf numFmtId="0" fontId="0" fillId="0" borderId="0" xfId="0" applyAlignment="1">
      <alignment vertical="center" wrapText="1"/>
    </xf>
    <xf numFmtId="0" fontId="13" fillId="0" borderId="0" xfId="0" applyFont="1" applyAlignment="1">
      <alignment horizontal="center" vertical="top" wrapText="1"/>
    </xf>
    <xf numFmtId="0" fontId="27" fillId="0" borderId="1" xfId="10" applyFont="1" applyFill="1" applyBorder="1" applyAlignment="1" applyProtection="1">
      <alignment horizontal="center" vertical="center" wrapText="1"/>
      <protection locked="0"/>
    </xf>
    <xf numFmtId="0" fontId="27" fillId="0" borderId="6" xfId="10" applyFont="1" applyFill="1" applyBorder="1" applyAlignment="1" applyProtection="1">
      <alignment horizontal="center" vertical="center" wrapText="1"/>
      <protection locked="0"/>
    </xf>
    <xf numFmtId="4" fontId="29" fillId="0" borderId="12" xfId="0" applyNumberFormat="1" applyFont="1" applyBorder="1" applyAlignment="1">
      <alignment horizontal="center" vertical="center"/>
    </xf>
    <xf numFmtId="0" fontId="27" fillId="0" borderId="12" xfId="10" applyFont="1" applyFill="1" applyBorder="1" applyAlignment="1">
      <alignment horizontal="center" vertical="center" wrapText="1"/>
    </xf>
    <xf numFmtId="0" fontId="27" fillId="0" borderId="0" xfId="0" applyFont="1" applyAlignment="1">
      <alignment horizontal="left" vertical="center"/>
    </xf>
    <xf numFmtId="0" fontId="77" fillId="0" borderId="0" xfId="0" applyFont="1" applyAlignment="1">
      <alignment horizontal="left"/>
    </xf>
    <xf numFmtId="0" fontId="77" fillId="0" borderId="0" xfId="0" applyFont="1" applyAlignment="1">
      <alignment horizontal="center" vertical="top" wrapText="1"/>
    </xf>
    <xf numFmtId="0" fontId="27" fillId="0" borderId="0" xfId="0" applyFont="1" applyAlignment="1">
      <alignment horizontal="left" vertical="center" wrapText="1"/>
    </xf>
    <xf numFmtId="0" fontId="77" fillId="0" borderId="0" xfId="0" applyFont="1" applyAlignment="1">
      <alignment horizontal="left" wrapText="1"/>
    </xf>
    <xf numFmtId="0" fontId="27" fillId="0" borderId="0" xfId="0" applyFont="1" applyAlignment="1">
      <alignment horizontal="left" vertical="top" wrapText="1"/>
    </xf>
    <xf numFmtId="0" fontId="77" fillId="0" borderId="0" xfId="0" applyFont="1" applyAlignment="1">
      <alignment horizontal="left" vertical="top"/>
    </xf>
    <xf numFmtId="4" fontId="75" fillId="0" borderId="12" xfId="0" applyNumberFormat="1" applyFont="1" applyBorder="1" applyAlignment="1">
      <alignment horizontal="center" vertical="center"/>
    </xf>
    <xf numFmtId="0" fontId="75" fillId="0" borderId="6" xfId="0" applyFont="1" applyBorder="1" applyAlignment="1">
      <alignment horizontal="center" vertical="center"/>
    </xf>
    <xf numFmtId="0" fontId="83" fillId="0" borderId="0" xfId="0" applyFont="1" applyAlignment="1">
      <alignment horizontal="center" vertical="top" wrapText="1"/>
    </xf>
    <xf numFmtId="0" fontId="77" fillId="0" borderId="0" xfId="0" applyFont="1" applyAlignment="1">
      <alignment horizontal="center" vertical="center" wrapText="1"/>
    </xf>
    <xf numFmtId="0" fontId="62" fillId="0" borderId="0" xfId="0" applyFont="1" applyAlignment="1">
      <alignment horizontal="left" vertical="top" wrapText="1"/>
    </xf>
    <xf numFmtId="0" fontId="62" fillId="0" borderId="0" xfId="0" applyFont="1" applyAlignment="1">
      <alignment horizontal="left" vertical="center" wrapText="1"/>
    </xf>
    <xf numFmtId="0" fontId="0" fillId="0" borderId="0" xfId="0" applyAlignment="1">
      <alignment horizontal="left" wrapText="1"/>
    </xf>
    <xf numFmtId="0" fontId="62" fillId="0" borderId="0" xfId="0" applyFont="1" applyAlignment="1">
      <alignment horizontal="left" vertical="center"/>
    </xf>
    <xf numFmtId="0" fontId="0" fillId="0" borderId="0" xfId="0" applyAlignment="1">
      <alignment horizontal="left"/>
    </xf>
    <xf numFmtId="0" fontId="65" fillId="0" borderId="12" xfId="10" applyFont="1" applyFill="1" applyBorder="1" applyAlignment="1">
      <alignment horizontal="center" vertical="center" wrapText="1"/>
    </xf>
    <xf numFmtId="0" fontId="65" fillId="0" borderId="6" xfId="10" applyFont="1" applyFill="1" applyBorder="1" applyAlignment="1">
      <alignment horizontal="center" vertical="center" wrapText="1"/>
    </xf>
    <xf numFmtId="4" fontId="65" fillId="0" borderId="12" xfId="0" applyNumberFormat="1" applyFont="1" applyBorder="1" applyAlignment="1">
      <alignment horizontal="center" vertical="center"/>
    </xf>
    <xf numFmtId="0" fontId="65" fillId="0" borderId="6" xfId="0" applyFont="1" applyBorder="1" applyAlignment="1">
      <alignment horizontal="center" vertical="center"/>
    </xf>
    <xf numFmtId="0" fontId="88" fillId="0" borderId="0" xfId="0" applyFont="1" applyAlignment="1">
      <alignment horizontal="left" vertical="center"/>
    </xf>
    <xf numFmtId="0" fontId="83" fillId="0" borderId="0" xfId="0" applyFont="1" applyAlignment="1">
      <alignment horizontal="left"/>
    </xf>
    <xf numFmtId="0" fontId="1" fillId="0" borderId="0" xfId="0" applyFont="1" applyAlignment="1">
      <alignment horizontal="center"/>
    </xf>
    <xf numFmtId="0" fontId="87" fillId="0" borderId="0" xfId="0" applyFont="1" applyAlignment="1">
      <alignment horizontal="left" vertical="top" wrapText="1"/>
    </xf>
    <xf numFmtId="0" fontId="45" fillId="0" borderId="0" xfId="0" applyFont="1" applyAlignment="1">
      <alignment horizontal="left" vertical="top"/>
    </xf>
    <xf numFmtId="0" fontId="88" fillId="0" borderId="0" xfId="0" applyFont="1" applyAlignment="1">
      <alignment horizontal="left" vertical="top" wrapText="1"/>
    </xf>
    <xf numFmtId="0" fontId="83" fillId="0" borderId="0" xfId="0" applyFont="1" applyAlignment="1">
      <alignment horizontal="left" vertical="top"/>
    </xf>
    <xf numFmtId="0" fontId="88" fillId="0" borderId="0" xfId="0" applyFont="1" applyAlignment="1">
      <alignment horizontal="left" vertical="center" wrapText="1"/>
    </xf>
    <xf numFmtId="0" fontId="83" fillId="0" borderId="0" xfId="0" applyFont="1" applyAlignment="1">
      <alignment horizontal="left" wrapText="1"/>
    </xf>
    <xf numFmtId="0" fontId="34" fillId="0" borderId="12" xfId="10" applyFont="1" applyBorder="1" applyAlignment="1">
      <alignment horizontal="center" vertical="center"/>
    </xf>
    <xf numFmtId="0" fontId="32" fillId="0" borderId="6" xfId="0" applyFont="1" applyBorder="1" applyAlignment="1">
      <alignment horizontal="center"/>
    </xf>
    <xf numFmtId="0" fontId="93" fillId="0" borderId="0" xfId="0" applyFont="1">
      <alignment vertical="center"/>
    </xf>
    <xf numFmtId="0" fontId="13" fillId="0" borderId="0" xfId="0" applyFont="1" applyBorder="1" applyAlignment="1"/>
    <xf numFmtId="0" fontId="13" fillId="0" borderId="0"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vertical="top" wrapText="1"/>
    </xf>
    <xf numFmtId="0" fontId="19" fillId="5" borderId="0" xfId="0" applyFont="1" applyFill="1" applyProtection="1">
      <alignment vertical="center"/>
      <protection locked="0"/>
    </xf>
    <xf numFmtId="1" fontId="14" fillId="0" borderId="5" xfId="0" applyNumberFormat="1" applyFont="1" applyBorder="1" applyAlignment="1">
      <alignment horizontal="center" wrapText="1"/>
    </xf>
    <xf numFmtId="0" fontId="18" fillId="0" borderId="5" xfId="10" applyFont="1" applyBorder="1" applyAlignment="1">
      <alignment horizontal="center" vertical="center"/>
    </xf>
    <xf numFmtId="1" fontId="14" fillId="0" borderId="6" xfId="0" applyNumberFormat="1" applyFont="1" applyBorder="1" applyAlignment="1">
      <alignment horizontal="center"/>
    </xf>
    <xf numFmtId="0" fontId="14" fillId="0" borderId="0" xfId="0" applyFont="1" applyAlignment="1">
      <alignment vertical="center" wrapText="1"/>
    </xf>
    <xf numFmtId="0" fontId="94" fillId="5" borderId="0" xfId="0" applyFont="1" applyFill="1" applyAlignment="1">
      <alignment horizontal="left" vertical="center"/>
    </xf>
    <xf numFmtId="171" fontId="28" fillId="5" borderId="0" xfId="0" applyNumberFormat="1" applyFont="1" applyFill="1" applyAlignment="1">
      <alignment horizontal="left" vertical="center"/>
    </xf>
    <xf numFmtId="171" fontId="0" fillId="5" borderId="0" xfId="0" applyNumberFormat="1" applyFill="1" applyAlignment="1" applyProtection="1">
      <alignment vertical="center"/>
      <protection locked="0"/>
    </xf>
    <xf numFmtId="171" fontId="46" fillId="5" borderId="2" xfId="0" applyNumberFormat="1" applyFont="1" applyFill="1" applyBorder="1" applyAlignment="1">
      <alignment horizontal="center" vertical="center" wrapText="1"/>
    </xf>
    <xf numFmtId="171" fontId="48" fillId="0" borderId="5" xfId="10" applyNumberFormat="1" applyFont="1" applyBorder="1" applyAlignment="1">
      <alignment horizontal="center" vertical="center"/>
    </xf>
    <xf numFmtId="171" fontId="22" fillId="0" borderId="5" xfId="0" applyNumberFormat="1" applyFont="1" applyBorder="1" applyAlignment="1">
      <alignment horizontal="center" vertical="center"/>
    </xf>
    <xf numFmtId="171" fontId="22" fillId="0" borderId="12" xfId="0" applyNumberFormat="1" applyFont="1" applyBorder="1" applyAlignment="1">
      <alignment horizontal="center" vertical="center"/>
    </xf>
    <xf numFmtId="171" fontId="48" fillId="0" borderId="5" xfId="0" applyNumberFormat="1" applyFont="1" applyBorder="1" applyAlignment="1">
      <alignment horizontal="center" vertical="center" wrapText="1"/>
    </xf>
    <xf numFmtId="171" fontId="46" fillId="0" borderId="0" xfId="0" applyNumberFormat="1" applyFont="1" applyAlignment="1">
      <alignment vertical="center" wrapText="1"/>
    </xf>
    <xf numFmtId="171" fontId="0" fillId="0" borderId="0" xfId="0" applyNumberFormat="1" applyAlignment="1">
      <alignment vertical="center"/>
    </xf>
    <xf numFmtId="0" fontId="87" fillId="11" borderId="5" xfId="0" applyFont="1" applyFill="1" applyBorder="1" applyAlignment="1">
      <alignment horizontal="left" vertical="center" wrapText="1"/>
    </xf>
    <xf numFmtId="0" fontId="44" fillId="6" borderId="6" xfId="10" applyFont="1" applyFill="1" applyBorder="1" applyAlignment="1">
      <alignment horizontal="right" vertical="center"/>
    </xf>
    <xf numFmtId="0" fontId="0" fillId="0" borderId="6" xfId="0" applyBorder="1" applyAlignment="1">
      <alignment horizontal="right" vertical="center"/>
    </xf>
    <xf numFmtId="0" fontId="27" fillId="0" borderId="5" xfId="10" applyFont="1" applyFill="1" applyBorder="1" applyAlignment="1">
      <alignment horizontal="center" vertical="center" wrapText="1"/>
    </xf>
    <xf numFmtId="170" fontId="29" fillId="0" borderId="5" xfId="22" applyNumberFormat="1" applyFont="1" applyBorder="1" applyAlignment="1">
      <alignment horizontal="center" vertical="center"/>
    </xf>
    <xf numFmtId="0" fontId="29" fillId="0" borderId="5" xfId="0" applyFont="1" applyBorder="1" applyAlignment="1">
      <alignment horizontal="center" vertical="center"/>
    </xf>
    <xf numFmtId="0" fontId="89" fillId="5" borderId="0" xfId="0" applyFont="1" applyFill="1" applyAlignment="1">
      <alignment horizontal="center" vertical="center"/>
    </xf>
    <xf numFmtId="0" fontId="72" fillId="5" borderId="0" xfId="0" applyFont="1" applyFill="1" applyAlignment="1" applyProtection="1">
      <alignment horizontal="center" vertical="center"/>
      <protection locked="0"/>
    </xf>
    <xf numFmtId="0" fontId="16" fillId="0" borderId="0" xfId="0" applyFont="1" applyAlignment="1">
      <alignment horizontal="center" vertical="center" wrapText="1"/>
    </xf>
    <xf numFmtId="0" fontId="77" fillId="0" borderId="0" xfId="0" applyFont="1" applyAlignment="1">
      <alignment horizontal="center" vertical="center"/>
    </xf>
    <xf numFmtId="0" fontId="0" fillId="0" borderId="0" xfId="0" applyAlignment="1">
      <alignment horizontal="center" vertical="center"/>
    </xf>
    <xf numFmtId="0" fontId="27" fillId="6" borderId="17" xfId="12" applyFont="1" applyFill="1" applyBorder="1" applyAlignment="1">
      <alignment horizontal="center" vertical="center" wrapText="1"/>
    </xf>
    <xf numFmtId="0" fontId="27" fillId="6" borderId="15" xfId="12" applyFont="1" applyFill="1" applyBorder="1" applyAlignment="1">
      <alignment horizontal="center" vertical="center" wrapText="1"/>
    </xf>
    <xf numFmtId="0" fontId="77" fillId="0" borderId="13" xfId="0" applyFont="1" applyBorder="1" applyAlignment="1">
      <alignment horizontal="center" vertical="center"/>
    </xf>
    <xf numFmtId="3" fontId="15" fillId="0" borderId="5" xfId="0" applyNumberFormat="1" applyFont="1" applyBorder="1" applyAlignment="1">
      <alignment horizontal="center" vertical="center" wrapText="1"/>
    </xf>
    <xf numFmtId="4" fontId="76" fillId="0" borderId="5" xfId="10" applyNumberFormat="1" applyFont="1" applyFill="1" applyBorder="1" applyAlignment="1">
      <alignment vertical="center"/>
    </xf>
    <xf numFmtId="0" fontId="76" fillId="0" borderId="5" xfId="10" applyFont="1" applyFill="1" applyBorder="1" applyAlignment="1" applyProtection="1">
      <alignment horizontal="center" vertical="center"/>
      <protection locked="0"/>
    </xf>
    <xf numFmtId="4" fontId="84" fillId="0" borderId="5" xfId="10" applyNumberFormat="1" applyFont="1" applyFill="1" applyBorder="1" applyAlignment="1">
      <alignment vertical="center"/>
    </xf>
  </cellXfs>
  <cellStyles count="23">
    <cellStyle name="Čiarka" xfId="22" builtinId="3"/>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3" xfId="14" xr:uid="{00000000-0005-0000-0000-000009000000}"/>
    <cellStyle name="Normálna 3 2" xfId="20" xr:uid="{00000000-0005-0000-0000-00000A000000}"/>
    <cellStyle name="normálne 2" xfId="11" xr:uid="{00000000-0005-0000-0000-00000C000000}"/>
    <cellStyle name="Normálne 3" xfId="13" xr:uid="{00000000-0005-0000-0000-00000D000000}"/>
    <cellStyle name="Normálne 4" xfId="19" xr:uid="{00000000-0005-0000-0000-00000E000000}"/>
    <cellStyle name="Percentá" xfId="21" builtinId="5"/>
    <cellStyle name="Podrobnosti tabuľky vľavo" xfId="7" xr:uid="{00000000-0005-0000-0000-00000F000000}"/>
    <cellStyle name="Podrobnosti tabuľky vpravo" xfId="5" xr:uid="{00000000-0005-0000-0000-000010000000}"/>
    <cellStyle name="Podrobnosti tabuľky vpravo 2" xfId="17" xr:uid="{00000000-0005-0000-0000-000011000000}"/>
    <cellStyle name="Stĺpec s príznakom" xfId="8" xr:uid="{00000000-0005-0000-0000-000012000000}"/>
    <cellStyle name="Zrušené" xfId="6" xr:uid="{00000000-0005-0000-0000-000014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47CFFF"/>
      <color rgb="FFFCCCD4"/>
      <color rgb="FFF595A3"/>
      <color rgb="FFFFEFE7"/>
      <color rgb="FFB7ECFF"/>
      <color rgb="FFE1D2C1"/>
      <color rgb="FFFFA3A3"/>
      <color rgb="FFE7E775"/>
      <color rgb="FFEFE0D1"/>
      <color rgb="FFBDDF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86033E40-0072-464C-BE2B-E5AF05E0C1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29EA1558-86F0-47A4-92E2-EE9C8E13E9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72AA8C7A-6589-443F-BB23-E0BE163BB8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87C858BC-C542-4E72-8354-5E00D85164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641840D7-E564-4AD4-8313-D3A3AD9A22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7" name="Obrázok 20" descr="ERBVucBB">
          <a:extLst>
            <a:ext uri="{FF2B5EF4-FFF2-40B4-BE49-F238E27FC236}">
              <a16:creationId xmlns:a16="http://schemas.microsoft.com/office/drawing/2014/main" id="{EDA3AE18-5261-4949-AD25-BDEC9BE79C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8" name="Obrázok 20" descr="ERBVucBB">
          <a:extLst>
            <a:ext uri="{FF2B5EF4-FFF2-40B4-BE49-F238E27FC236}">
              <a16:creationId xmlns:a16="http://schemas.microsoft.com/office/drawing/2014/main" id="{25B05717-7C4D-4283-A78D-E78919CDA9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9" name="Obrázok 20" descr="ERBVucBB">
          <a:extLst>
            <a:ext uri="{FF2B5EF4-FFF2-40B4-BE49-F238E27FC236}">
              <a16:creationId xmlns:a16="http://schemas.microsoft.com/office/drawing/2014/main" id="{8FBECBFC-4154-4525-B23B-235432D73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10" name="Obrázok 20" descr="ERBVucBB">
          <a:extLst>
            <a:ext uri="{FF2B5EF4-FFF2-40B4-BE49-F238E27FC236}">
              <a16:creationId xmlns:a16="http://schemas.microsoft.com/office/drawing/2014/main" id="{0A41A853-B50A-4246-B63C-75DBDA4734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11" name="Obrázok 20" descr="ERBVucBB">
          <a:extLst>
            <a:ext uri="{FF2B5EF4-FFF2-40B4-BE49-F238E27FC236}">
              <a16:creationId xmlns:a16="http://schemas.microsoft.com/office/drawing/2014/main" id="{C8D18842-179F-4F97-8E43-E40C2A416E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986A89C7-C3EE-4A52-B4AE-B6F6F02BAD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89DDBDEC-BFE1-484B-98E5-D0EA76B3B6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3C16F7C1-3791-414C-A26F-5F1B49E83D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E06F57ED-1003-43EA-8B07-CCA16BBAF5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27244B13-D38E-4EBF-9604-90F28DEDB3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7" name="Obrázok 20" descr="ERBVucBB">
          <a:extLst>
            <a:ext uri="{FF2B5EF4-FFF2-40B4-BE49-F238E27FC236}">
              <a16:creationId xmlns:a16="http://schemas.microsoft.com/office/drawing/2014/main" id="{9D3F9A20-F72F-4D72-AAC9-FE5B8F0F53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8" name="Obrázok 20" descr="ERBVucBB">
          <a:extLst>
            <a:ext uri="{FF2B5EF4-FFF2-40B4-BE49-F238E27FC236}">
              <a16:creationId xmlns:a16="http://schemas.microsoft.com/office/drawing/2014/main" id="{F96E2BE0-6E5F-4C00-A5E4-2ADF5177F7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9" name="Obrázok 20" descr="ERBVucBB">
          <a:extLst>
            <a:ext uri="{FF2B5EF4-FFF2-40B4-BE49-F238E27FC236}">
              <a16:creationId xmlns:a16="http://schemas.microsoft.com/office/drawing/2014/main" id="{000847C6-F4B5-484E-A8D5-11F4965377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10" name="Obrázok 20" descr="ERBVucBB">
          <a:extLst>
            <a:ext uri="{FF2B5EF4-FFF2-40B4-BE49-F238E27FC236}">
              <a16:creationId xmlns:a16="http://schemas.microsoft.com/office/drawing/2014/main" id="{BA126508-385A-4AB6-B487-31AEBF0FC8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11" name="Obrázok 20" descr="ERBVucBB">
          <a:extLst>
            <a:ext uri="{FF2B5EF4-FFF2-40B4-BE49-F238E27FC236}">
              <a16:creationId xmlns:a16="http://schemas.microsoft.com/office/drawing/2014/main" id="{25DD3F32-9898-4A44-A06C-281423F9E6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12" name="Obrázok 20" descr="ERBVucBB">
          <a:extLst>
            <a:ext uri="{FF2B5EF4-FFF2-40B4-BE49-F238E27FC236}">
              <a16:creationId xmlns:a16="http://schemas.microsoft.com/office/drawing/2014/main" id="{EE198127-CF1B-407B-B149-5B4E2206C5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344A5E38-298E-44D1-8B6F-EA842C02E2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FD8A51F0-228F-4052-AF1E-53E334815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23165F11-06E6-47F4-85EF-7C15050714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9544698D-2BB7-40F3-815D-AD5B1E0E64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27141749-E126-4752-BA82-CE92A842B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7" name="Obrázok 20" descr="ERBVucBB">
          <a:extLst>
            <a:ext uri="{FF2B5EF4-FFF2-40B4-BE49-F238E27FC236}">
              <a16:creationId xmlns:a16="http://schemas.microsoft.com/office/drawing/2014/main" id="{D4D5C878-B000-45DA-8B6E-325EA316CF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8" name="Obrázok 20" descr="ERBVucBB">
          <a:extLst>
            <a:ext uri="{FF2B5EF4-FFF2-40B4-BE49-F238E27FC236}">
              <a16:creationId xmlns:a16="http://schemas.microsoft.com/office/drawing/2014/main" id="{BAE41285-E0E5-47AD-BCAB-EF6A94EC48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9" name="Obrázok 20" descr="ERBVucBB">
          <a:extLst>
            <a:ext uri="{FF2B5EF4-FFF2-40B4-BE49-F238E27FC236}">
              <a16:creationId xmlns:a16="http://schemas.microsoft.com/office/drawing/2014/main" id="{980E54EA-F147-4E7F-89F9-63F09B4481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10" name="Obrázok 20" descr="ERBVucBB">
          <a:extLst>
            <a:ext uri="{FF2B5EF4-FFF2-40B4-BE49-F238E27FC236}">
              <a16:creationId xmlns:a16="http://schemas.microsoft.com/office/drawing/2014/main" id="{FBD8DC85-6CDD-42B0-A785-B199334A34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11" name="Obrázok 20" descr="ERBVucBB">
          <a:extLst>
            <a:ext uri="{FF2B5EF4-FFF2-40B4-BE49-F238E27FC236}">
              <a16:creationId xmlns:a16="http://schemas.microsoft.com/office/drawing/2014/main" id="{0D38790D-B777-4C0A-9214-8A74A73C74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12" name="Obrázok 20" descr="ERBVucBB">
          <a:extLst>
            <a:ext uri="{FF2B5EF4-FFF2-40B4-BE49-F238E27FC236}">
              <a16:creationId xmlns:a16="http://schemas.microsoft.com/office/drawing/2014/main" id="{1BBBB5CE-5F64-46A2-A85D-CEA997FD7E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13" name="Obrázok 20" descr="ERBVucBB">
          <a:extLst>
            <a:ext uri="{FF2B5EF4-FFF2-40B4-BE49-F238E27FC236}">
              <a16:creationId xmlns:a16="http://schemas.microsoft.com/office/drawing/2014/main" id="{7BAA6BB3-4FD8-478A-A67D-62E39A3300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5EF8F821-9DC2-498B-A017-FF387C9A7C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B8D68981-79EE-4C38-BA84-013C7E0E68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EBEE8F45-84DA-448E-AC17-5C1B029F5A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10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EA186FB3-C408-46E5-9A52-28B4A26C71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10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BEA3CDB8-02B1-454F-9232-B35389C383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99A2EA52-8111-4460-9945-11BDA920C3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F3E61283-E4FB-44AE-81FE-41DFDA0C75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131EFEE-8FCD-4964-B4D5-1CBA1BBB30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997A10F0-183B-4EA5-8B09-DFD9503B16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DA3FA59F-18ED-48B3-9F1A-A616665496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AA92CB83-1FEB-4A81-9B42-75D2571C7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C27133E-F3B1-4ACF-A566-ED6D79790E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68C7B298-7141-4071-B891-DF90CDD387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EB9A0A9C-A0D1-4B47-ABE1-C148222DE9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CB9BF7AA-0A26-4CC8-B469-34E7F23EB2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C5D2033C-9D78-4CB8-A402-06E0A7C395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FE6F0EDD-ED8D-482C-960F-2ECD2C26C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39954467-3BF2-4129-A1AD-A00584B95F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78149008-E1AB-4CDD-AB07-C9E287E875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71BFF27B-B76E-4912-8D6C-C8A44E696F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7" name="Obrázok 20" descr="ERBVucBB">
          <a:extLst>
            <a:ext uri="{FF2B5EF4-FFF2-40B4-BE49-F238E27FC236}">
              <a16:creationId xmlns:a16="http://schemas.microsoft.com/office/drawing/2014/main" id="{2317F6AB-3669-4630-B8B5-B5F3D0B728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A6752B57-72EF-4F83-AB41-EF26FD9262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9D99B4FD-E7E9-4445-B6E2-0D7D2043AD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BB7EA8C7-0DC8-41AD-ACC6-A6B0883684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B7D7CB6C-1BC0-4433-B8A0-FE259B08B6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385BC1DE-C0C8-4069-8D90-A02E231D0D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7" name="Obrázok 20" descr="ERBVucBB">
          <a:extLst>
            <a:ext uri="{FF2B5EF4-FFF2-40B4-BE49-F238E27FC236}">
              <a16:creationId xmlns:a16="http://schemas.microsoft.com/office/drawing/2014/main" id="{3DB94DB8-BFE5-400E-B693-947B0AC0C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8" name="Obrázok 20" descr="ERBVucBB">
          <a:extLst>
            <a:ext uri="{FF2B5EF4-FFF2-40B4-BE49-F238E27FC236}">
              <a16:creationId xmlns:a16="http://schemas.microsoft.com/office/drawing/2014/main" id="{4244B5F9-0D7A-412F-BFC2-40AF07C9BB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9322C255-A43E-421D-9967-2C18CA060B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E1DDB8C1-A291-42B1-AFB4-4BD1931FF4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5353F2FB-787D-4881-A25B-B8120F378A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C421DB67-8382-4747-A08C-96DAF4B0EE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3F1975DF-2F9B-4E2A-BFD4-F0E23002AA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7" name="Obrázok 20" descr="ERBVucBB">
          <a:extLst>
            <a:ext uri="{FF2B5EF4-FFF2-40B4-BE49-F238E27FC236}">
              <a16:creationId xmlns:a16="http://schemas.microsoft.com/office/drawing/2014/main" id="{F6002042-2DDB-4068-8817-D691AF796B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8" name="Obrázok 20" descr="ERBVucBB">
          <a:extLst>
            <a:ext uri="{FF2B5EF4-FFF2-40B4-BE49-F238E27FC236}">
              <a16:creationId xmlns:a16="http://schemas.microsoft.com/office/drawing/2014/main" id="{C63F231E-5429-4470-903A-FB7999C1A6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9" name="Obrázok 20" descr="ERBVucBB">
          <a:extLst>
            <a:ext uri="{FF2B5EF4-FFF2-40B4-BE49-F238E27FC236}">
              <a16:creationId xmlns:a16="http://schemas.microsoft.com/office/drawing/2014/main" id="{F84130D7-BC06-4B9C-A727-862371244F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EDB6BFFF-6AB6-4546-B632-0F1748291B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316950C1-F8F0-4CAF-AA2E-1F2466894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842BBD4A-4D44-42E5-BF28-1DD63074E2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1351ABC0-9980-4502-801A-366F750588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9B8F4913-83E7-4581-B1C9-B5203E8EF2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7" name="Obrázok 20" descr="ERBVucBB">
          <a:extLst>
            <a:ext uri="{FF2B5EF4-FFF2-40B4-BE49-F238E27FC236}">
              <a16:creationId xmlns:a16="http://schemas.microsoft.com/office/drawing/2014/main" id="{45888F36-E942-491B-BBD7-D111892B07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8" name="Obrázok 20" descr="ERBVucBB">
          <a:extLst>
            <a:ext uri="{FF2B5EF4-FFF2-40B4-BE49-F238E27FC236}">
              <a16:creationId xmlns:a16="http://schemas.microsoft.com/office/drawing/2014/main" id="{F83CBA88-ADC5-49C7-89CB-45C10220C2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9" name="Obrázok 20" descr="ERBVucBB">
          <a:extLst>
            <a:ext uri="{FF2B5EF4-FFF2-40B4-BE49-F238E27FC236}">
              <a16:creationId xmlns:a16="http://schemas.microsoft.com/office/drawing/2014/main" id="{1C250AE0-3CA5-4A26-A0FA-2E403BCA4B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10" name="Obrázok 20" descr="ERBVucBB">
          <a:extLst>
            <a:ext uri="{FF2B5EF4-FFF2-40B4-BE49-F238E27FC236}">
              <a16:creationId xmlns:a16="http://schemas.microsoft.com/office/drawing/2014/main" id="{CB6F5A24-DCAC-4A28-A943-E481F73879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Z91"/>
  <sheetViews>
    <sheetView workbookViewId="0">
      <selection activeCell="A12" sqref="A12:I12"/>
    </sheetView>
  </sheetViews>
  <sheetFormatPr defaultColWidth="9.140625" defaultRowHeight="15" outlineLevelCol="1" x14ac:dyDescent="0.25"/>
  <cols>
    <col min="1" max="1" width="26.7109375" customWidth="1"/>
    <col min="2" max="2" width="30.7109375" style="12" customWidth="1"/>
    <col min="3" max="3" width="23.28515625" customWidth="1"/>
    <col min="4" max="4" width="11.7109375" customWidth="1"/>
    <col min="5" max="5" width="7" customWidth="1"/>
    <col min="6" max="6" width="11.7109375" customWidth="1"/>
    <col min="7" max="7" width="11.7109375" style="11" customWidth="1"/>
    <col min="8" max="8" width="11.7109375" customWidth="1"/>
    <col min="9" max="9" width="11.7109375" style="11" customWidth="1"/>
    <col min="10" max="39" width="2.85546875" hidden="1" customWidth="1" outlineLevel="1"/>
    <col min="40" max="40" width="11.85546875" bestFit="1" customWidth="1" collapsed="1"/>
  </cols>
  <sheetData>
    <row r="1" spans="1:39" ht="15" customHeight="1" x14ac:dyDescent="0.25">
      <c r="A1" s="333" t="s">
        <v>33</v>
      </c>
      <c r="B1" s="333"/>
      <c r="C1" s="333"/>
      <c r="D1" s="333"/>
      <c r="E1" s="333"/>
      <c r="F1" s="333"/>
      <c r="G1" s="333"/>
      <c r="H1" s="333"/>
      <c r="I1" s="333"/>
      <c r="J1" s="333"/>
      <c r="K1" s="333"/>
      <c r="L1" s="333"/>
      <c r="M1" s="333"/>
      <c r="N1" s="333"/>
      <c r="O1" s="333"/>
      <c r="P1" s="333"/>
      <c r="Q1" s="333"/>
      <c r="R1" s="333"/>
      <c r="S1" s="333"/>
      <c r="T1" s="333"/>
      <c r="U1" s="333"/>
      <c r="V1" s="335"/>
      <c r="W1" s="335"/>
      <c r="X1" s="335"/>
      <c r="Y1" s="333"/>
      <c r="Z1" s="333"/>
      <c r="AA1" s="333"/>
      <c r="AB1" s="333"/>
      <c r="AC1" s="333"/>
      <c r="AD1" s="333"/>
      <c r="AE1" s="333"/>
      <c r="AF1" s="333"/>
      <c r="AG1" s="333"/>
      <c r="AH1" s="333"/>
      <c r="AI1" s="333"/>
      <c r="AJ1" s="333"/>
      <c r="AK1" s="335"/>
      <c r="AL1" s="335"/>
      <c r="AM1" s="335"/>
    </row>
    <row r="2" spans="1:39" ht="15" customHeight="1" x14ac:dyDescent="0.25">
      <c r="A2" s="333"/>
      <c r="B2" s="333"/>
      <c r="C2" s="333"/>
      <c r="D2" s="333"/>
      <c r="E2" s="333"/>
      <c r="F2" s="333"/>
      <c r="G2" s="333"/>
      <c r="H2" s="333"/>
      <c r="I2" s="333"/>
      <c r="J2" s="333"/>
      <c r="K2" s="333"/>
      <c r="L2" s="333"/>
      <c r="M2" s="333"/>
      <c r="N2" s="333"/>
      <c r="O2" s="333"/>
      <c r="P2" s="333"/>
      <c r="Q2" s="333"/>
      <c r="R2" s="333"/>
      <c r="S2" s="333"/>
      <c r="T2" s="333"/>
      <c r="U2" s="333"/>
      <c r="V2" s="335"/>
      <c r="W2" s="335"/>
      <c r="X2" s="335"/>
      <c r="Y2" s="333"/>
      <c r="Z2" s="333"/>
      <c r="AA2" s="333"/>
      <c r="AB2" s="333"/>
      <c r="AC2" s="333"/>
      <c r="AD2" s="333"/>
      <c r="AE2" s="333"/>
      <c r="AF2" s="333"/>
      <c r="AG2" s="333"/>
      <c r="AH2" s="333"/>
      <c r="AI2" s="333"/>
      <c r="AJ2" s="333"/>
      <c r="AK2" s="335"/>
      <c r="AL2" s="335"/>
      <c r="AM2" s="335"/>
    </row>
    <row r="3" spans="1:39" ht="15" customHeight="1" x14ac:dyDescent="0.25">
      <c r="A3" s="333"/>
      <c r="B3" s="333"/>
      <c r="C3" s="333"/>
      <c r="D3" s="333"/>
      <c r="E3" s="333"/>
      <c r="F3" s="333"/>
      <c r="G3" s="333"/>
      <c r="H3" s="333"/>
      <c r="I3" s="333"/>
      <c r="J3" s="333"/>
      <c r="K3" s="333"/>
      <c r="L3" s="333"/>
      <c r="M3" s="333"/>
      <c r="N3" s="333"/>
      <c r="O3" s="333"/>
      <c r="P3" s="333"/>
      <c r="Q3" s="333"/>
      <c r="R3" s="333"/>
      <c r="S3" s="333"/>
      <c r="T3" s="333"/>
      <c r="U3" s="333"/>
      <c r="V3" s="335"/>
      <c r="W3" s="335"/>
      <c r="X3" s="335"/>
      <c r="Y3" s="333"/>
      <c r="Z3" s="333"/>
      <c r="AA3" s="333"/>
      <c r="AB3" s="333"/>
      <c r="AC3" s="333"/>
      <c r="AD3" s="333"/>
      <c r="AE3" s="333"/>
      <c r="AF3" s="333"/>
      <c r="AG3" s="333"/>
      <c r="AH3" s="333"/>
      <c r="AI3" s="333"/>
      <c r="AJ3" s="333"/>
      <c r="AK3" s="335"/>
      <c r="AL3" s="335"/>
      <c r="AM3" s="335"/>
    </row>
    <row r="4" spans="1:39" s="16" customFormat="1" x14ac:dyDescent="0.25">
      <c r="A4" s="14" t="s">
        <v>34</v>
      </c>
      <c r="B4" s="28"/>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16" customFormat="1" x14ac:dyDescent="0.25">
      <c r="A5" s="14"/>
      <c r="B5" s="28"/>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row>
    <row r="6" spans="1:39" s="61" customFormat="1" x14ac:dyDescent="0.25">
      <c r="A6" s="334" t="s">
        <v>365</v>
      </c>
      <c r="B6" s="334"/>
      <c r="C6" s="59"/>
      <c r="D6" s="59"/>
      <c r="E6" s="59"/>
      <c r="F6" s="59"/>
      <c r="G6" s="60"/>
      <c r="H6" s="59"/>
      <c r="I6" s="60"/>
      <c r="J6" s="336"/>
      <c r="K6" s="336"/>
      <c r="L6" s="59"/>
      <c r="M6" s="59"/>
      <c r="N6" s="59"/>
      <c r="O6" s="59"/>
      <c r="P6" s="59"/>
      <c r="Q6" s="59"/>
      <c r="R6" s="59"/>
      <c r="S6" s="60"/>
      <c r="T6" s="59"/>
      <c r="U6" s="60"/>
      <c r="V6" s="338"/>
      <c r="W6" s="338"/>
      <c r="X6" s="338"/>
      <c r="Y6" s="336"/>
      <c r="Z6" s="336"/>
      <c r="AA6" s="59"/>
      <c r="AB6" s="59"/>
      <c r="AC6" s="59"/>
      <c r="AD6" s="59"/>
      <c r="AE6" s="59"/>
      <c r="AF6" s="59"/>
      <c r="AG6" s="59"/>
      <c r="AH6" s="60"/>
      <c r="AI6" s="59"/>
      <c r="AJ6" s="60"/>
      <c r="AK6" s="338"/>
      <c r="AL6" s="338"/>
      <c r="AM6" s="338"/>
    </row>
    <row r="7" spans="1:39" s="61" customFormat="1" x14ac:dyDescent="0.25">
      <c r="A7" s="334" t="s">
        <v>366</v>
      </c>
      <c r="B7" s="334"/>
      <c r="C7" s="59"/>
      <c r="D7" s="59"/>
      <c r="E7" s="59"/>
      <c r="F7" s="59"/>
      <c r="G7" s="60"/>
      <c r="H7" s="59"/>
      <c r="I7" s="60"/>
      <c r="J7" s="336"/>
      <c r="K7" s="336"/>
      <c r="L7" s="59"/>
      <c r="M7" s="59"/>
      <c r="N7" s="59"/>
      <c r="O7" s="59"/>
      <c r="P7" s="59"/>
      <c r="Q7" s="59"/>
      <c r="R7" s="59"/>
      <c r="S7" s="60"/>
      <c r="T7" s="59"/>
      <c r="U7" s="60"/>
      <c r="V7" s="62"/>
      <c r="W7" s="337"/>
      <c r="X7" s="337"/>
      <c r="Y7" s="336"/>
      <c r="Z7" s="336"/>
      <c r="AA7" s="59"/>
      <c r="AB7" s="59"/>
      <c r="AC7" s="59"/>
      <c r="AD7" s="59"/>
      <c r="AE7" s="59"/>
      <c r="AF7" s="59"/>
      <c r="AG7" s="59"/>
      <c r="AH7" s="60"/>
      <c r="AI7" s="59"/>
      <c r="AJ7" s="60"/>
      <c r="AK7" s="62"/>
      <c r="AL7" s="337"/>
      <c r="AM7" s="337"/>
    </row>
    <row r="8" spans="1:39" s="61" customFormat="1" x14ac:dyDescent="0.25">
      <c r="A8" s="334" t="s">
        <v>367</v>
      </c>
      <c r="B8" s="334"/>
      <c r="C8" s="59"/>
      <c r="D8" s="59"/>
      <c r="E8" s="59"/>
      <c r="F8" s="59"/>
      <c r="G8" s="60"/>
      <c r="H8" s="59"/>
      <c r="I8" s="60"/>
      <c r="J8" s="336"/>
      <c r="K8" s="336"/>
      <c r="L8" s="59"/>
      <c r="M8" s="59"/>
      <c r="N8" s="59"/>
      <c r="O8" s="59"/>
      <c r="P8" s="59"/>
      <c r="Q8" s="59"/>
      <c r="R8" s="59"/>
      <c r="S8" s="60"/>
      <c r="T8" s="59"/>
      <c r="U8" s="60"/>
      <c r="V8" s="59"/>
      <c r="W8" s="339"/>
      <c r="X8" s="339"/>
      <c r="Y8" s="336"/>
      <c r="Z8" s="336"/>
      <c r="AA8" s="59"/>
      <c r="AB8" s="59"/>
      <c r="AC8" s="59"/>
      <c r="AD8" s="59"/>
      <c r="AE8" s="59"/>
      <c r="AF8" s="59"/>
      <c r="AG8" s="59"/>
      <c r="AH8" s="60"/>
      <c r="AI8" s="59"/>
      <c r="AJ8" s="60"/>
      <c r="AK8" s="59"/>
      <c r="AL8" s="339"/>
      <c r="AM8" s="339"/>
    </row>
    <row r="9" spans="1:39" s="61" customFormat="1" x14ac:dyDescent="0.25">
      <c r="A9" s="334" t="s">
        <v>368</v>
      </c>
      <c r="B9" s="334"/>
      <c r="C9" s="59"/>
      <c r="D9" s="59"/>
      <c r="E9" s="59"/>
      <c r="F9" s="59"/>
      <c r="G9" s="60"/>
      <c r="H9" s="59"/>
      <c r="I9" s="60"/>
      <c r="J9" s="336"/>
      <c r="K9" s="336"/>
      <c r="L9" s="59"/>
      <c r="M9" s="59"/>
      <c r="N9" s="59"/>
      <c r="O9" s="59"/>
      <c r="P9" s="59"/>
      <c r="Q9" s="59"/>
      <c r="R9" s="59"/>
      <c r="S9" s="60"/>
      <c r="T9" s="59"/>
      <c r="U9" s="60"/>
      <c r="V9" s="59"/>
      <c r="W9" s="339"/>
      <c r="X9" s="339"/>
      <c r="Y9" s="336"/>
      <c r="Z9" s="336"/>
      <c r="AA9" s="59"/>
      <c r="AB9" s="59"/>
      <c r="AC9" s="59"/>
      <c r="AD9" s="59"/>
      <c r="AE9" s="59"/>
      <c r="AF9" s="59"/>
      <c r="AG9" s="59"/>
      <c r="AH9" s="60"/>
      <c r="AI9" s="59"/>
      <c r="AJ9" s="60"/>
      <c r="AK9" s="59"/>
      <c r="AL9" s="339"/>
      <c r="AM9" s="339"/>
    </row>
    <row r="10" spans="1:39" s="61" customFormat="1" x14ac:dyDescent="0.25">
      <c r="A10" s="334" t="s">
        <v>369</v>
      </c>
      <c r="B10" s="334"/>
      <c r="C10" s="59"/>
      <c r="D10" s="59"/>
      <c r="E10" s="59"/>
      <c r="F10" s="59"/>
      <c r="G10" s="60"/>
      <c r="H10" s="59"/>
      <c r="I10" s="60"/>
      <c r="J10" s="336"/>
      <c r="K10" s="336"/>
      <c r="L10" s="59"/>
      <c r="M10" s="59"/>
      <c r="N10" s="59"/>
      <c r="O10" s="59"/>
      <c r="P10" s="59"/>
      <c r="Q10" s="59"/>
      <c r="R10" s="59"/>
      <c r="S10" s="60"/>
      <c r="T10" s="59"/>
      <c r="U10" s="60"/>
      <c r="V10" s="59"/>
      <c r="W10" s="339"/>
      <c r="X10" s="339"/>
      <c r="Y10" s="336"/>
      <c r="Z10" s="336"/>
      <c r="AA10" s="59"/>
      <c r="AB10" s="59"/>
      <c r="AC10" s="59"/>
      <c r="AD10" s="59"/>
      <c r="AE10" s="59"/>
      <c r="AF10" s="59"/>
      <c r="AG10" s="59"/>
      <c r="AH10" s="60"/>
      <c r="AI10" s="59"/>
      <c r="AJ10" s="60"/>
      <c r="AK10" s="59"/>
      <c r="AL10" s="339"/>
      <c r="AM10" s="339"/>
    </row>
    <row r="11" spans="1:39" s="61" customFormat="1" x14ac:dyDescent="0.25">
      <c r="A11" s="334" t="s">
        <v>370</v>
      </c>
      <c r="B11" s="334"/>
      <c r="C11" s="59"/>
      <c r="D11" s="59"/>
      <c r="E11" s="59"/>
      <c r="F11" s="59"/>
      <c r="G11" s="60"/>
      <c r="H11" s="59"/>
      <c r="I11" s="60"/>
      <c r="J11" s="336"/>
      <c r="K11" s="336"/>
      <c r="L11" s="59"/>
      <c r="M11" s="59"/>
      <c r="N11" s="59"/>
      <c r="O11" s="59"/>
      <c r="P11" s="59"/>
      <c r="Q11" s="59"/>
      <c r="R11" s="59"/>
      <c r="S11" s="60"/>
      <c r="T11" s="59"/>
      <c r="U11" s="60"/>
      <c r="V11" s="59"/>
      <c r="W11" s="339"/>
      <c r="X11" s="339"/>
      <c r="Y11" s="336"/>
      <c r="Z11" s="336"/>
      <c r="AA11" s="59"/>
      <c r="AB11" s="59"/>
      <c r="AC11" s="59"/>
      <c r="AD11" s="59"/>
      <c r="AE11" s="59"/>
      <c r="AF11" s="59"/>
      <c r="AG11" s="59"/>
      <c r="AH11" s="60"/>
      <c r="AI11" s="59"/>
      <c r="AJ11" s="60"/>
      <c r="AK11" s="59"/>
      <c r="AL11" s="339"/>
      <c r="AM11" s="339"/>
    </row>
    <row r="12" spans="1:39" ht="19.5" thickBot="1" x14ac:dyDescent="0.3">
      <c r="A12" s="331" t="s">
        <v>69</v>
      </c>
      <c r="B12" s="332"/>
      <c r="C12" s="332"/>
      <c r="D12" s="332"/>
      <c r="E12" s="332"/>
      <c r="F12" s="332"/>
      <c r="G12" s="332"/>
      <c r="H12" s="332"/>
      <c r="I12" s="332"/>
      <c r="J12" s="331" t="s">
        <v>18</v>
      </c>
      <c r="K12" s="332"/>
      <c r="L12" s="332"/>
      <c r="M12" s="332"/>
      <c r="N12" s="332"/>
      <c r="O12" s="332"/>
      <c r="P12" s="332"/>
      <c r="Q12" s="332"/>
      <c r="R12" s="332"/>
      <c r="S12" s="332"/>
      <c r="T12" s="332"/>
      <c r="U12" s="332"/>
      <c r="V12" s="332"/>
      <c r="W12" s="332"/>
      <c r="X12" s="332"/>
      <c r="Y12" s="331"/>
      <c r="Z12" s="332"/>
      <c r="AA12" s="332"/>
      <c r="AB12" s="332"/>
      <c r="AC12" s="332"/>
      <c r="AD12" s="332"/>
      <c r="AE12" s="332"/>
      <c r="AF12" s="332"/>
      <c r="AG12" s="332"/>
      <c r="AH12" s="332"/>
      <c r="AI12" s="332"/>
      <c r="AJ12" s="332"/>
      <c r="AK12" s="332"/>
      <c r="AL12" s="332"/>
      <c r="AM12" s="332"/>
    </row>
    <row r="13" spans="1:39" ht="68.25" thickBot="1" x14ac:dyDescent="0.3">
      <c r="A13" s="4" t="s">
        <v>10</v>
      </c>
      <c r="B13" s="4" t="s">
        <v>48</v>
      </c>
      <c r="C13" s="4" t="s">
        <v>102</v>
      </c>
      <c r="D13" s="4" t="s">
        <v>6</v>
      </c>
      <c r="E13" s="4" t="s">
        <v>4</v>
      </c>
      <c r="F13" s="5" t="s">
        <v>7</v>
      </c>
      <c r="G13" s="5" t="s">
        <v>8</v>
      </c>
      <c r="H13" s="6" t="s">
        <v>47</v>
      </c>
      <c r="I13" s="7" t="s">
        <v>9</v>
      </c>
      <c r="J13" s="4" t="s">
        <v>0</v>
      </c>
      <c r="K13" s="4" t="s">
        <v>1</v>
      </c>
      <c r="L13" s="4" t="s">
        <v>2</v>
      </c>
      <c r="M13" s="4" t="s">
        <v>3</v>
      </c>
      <c r="N13" s="4">
        <v>5</v>
      </c>
      <c r="O13" s="4">
        <v>6</v>
      </c>
      <c r="P13" s="4">
        <v>7</v>
      </c>
      <c r="Q13" s="4">
        <v>8</v>
      </c>
      <c r="R13" s="4">
        <v>9</v>
      </c>
      <c r="S13" s="4">
        <v>10</v>
      </c>
      <c r="T13" s="4">
        <v>11</v>
      </c>
      <c r="U13" s="7">
        <v>12</v>
      </c>
      <c r="V13" s="17">
        <v>13</v>
      </c>
      <c r="W13" s="18">
        <v>14</v>
      </c>
      <c r="X13" s="7">
        <v>15</v>
      </c>
      <c r="Y13" s="4">
        <v>16</v>
      </c>
      <c r="Z13" s="4">
        <v>17</v>
      </c>
      <c r="AA13" s="4">
        <v>18</v>
      </c>
      <c r="AB13" s="4">
        <v>19</v>
      </c>
      <c r="AC13" s="4">
        <v>20</v>
      </c>
      <c r="AD13" s="4">
        <v>21</v>
      </c>
      <c r="AE13" s="4">
        <v>22</v>
      </c>
      <c r="AF13" s="4">
        <v>23</v>
      </c>
      <c r="AG13" s="7">
        <v>24</v>
      </c>
      <c r="AH13" s="7">
        <v>25</v>
      </c>
      <c r="AI13" s="7">
        <v>26</v>
      </c>
      <c r="AJ13" s="7">
        <v>27</v>
      </c>
      <c r="AK13" s="17">
        <v>28</v>
      </c>
      <c r="AL13" s="18">
        <v>29</v>
      </c>
      <c r="AM13" s="7">
        <v>30</v>
      </c>
    </row>
    <row r="14" spans="1:39" x14ac:dyDescent="0.2">
      <c r="A14" s="9" t="s">
        <v>12</v>
      </c>
      <c r="B14" s="3" t="s">
        <v>60</v>
      </c>
      <c r="C14" s="58" t="s">
        <v>19</v>
      </c>
      <c r="D14" s="64">
        <v>3800</v>
      </c>
      <c r="E14" s="23" t="s">
        <v>5</v>
      </c>
      <c r="F14" s="67"/>
      <c r="G14" s="68">
        <f>SUM(D14*F14)</f>
        <v>0</v>
      </c>
      <c r="H14" s="66">
        <v>20</v>
      </c>
      <c r="I14" s="68">
        <f>SUM(D14*F14+G14/100*H14)</f>
        <v>0</v>
      </c>
      <c r="J14" s="1"/>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8"/>
    </row>
    <row r="15" spans="1:39" x14ac:dyDescent="0.2">
      <c r="A15" s="9" t="s">
        <v>394</v>
      </c>
      <c r="B15" s="3" t="s">
        <v>11</v>
      </c>
      <c r="C15" s="58" t="s">
        <v>19</v>
      </c>
      <c r="D15" s="64">
        <v>40</v>
      </c>
      <c r="E15" s="23" t="s">
        <v>5</v>
      </c>
      <c r="F15" s="67"/>
      <c r="G15" s="68">
        <f>SUM(D15*F15)</f>
        <v>0</v>
      </c>
      <c r="H15" s="66">
        <v>10</v>
      </c>
      <c r="I15" s="68">
        <f>SUM(D15*F15+G15/100*H15)</f>
        <v>0</v>
      </c>
      <c r="J15" s="26" t="e">
        <f>SUM(#REF!*G15)</f>
        <v>#REF!</v>
      </c>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15"/>
    </row>
    <row r="16" spans="1:39" x14ac:dyDescent="0.2">
      <c r="A16" s="9" t="s">
        <v>58</v>
      </c>
      <c r="B16" s="3" t="s">
        <v>376</v>
      </c>
      <c r="C16" s="58" t="s">
        <v>19</v>
      </c>
      <c r="D16" s="65">
        <v>320</v>
      </c>
      <c r="E16" s="23" t="s">
        <v>5</v>
      </c>
      <c r="F16" s="67"/>
      <c r="G16" s="68">
        <f>SUM(D16*F16)</f>
        <v>0</v>
      </c>
      <c r="H16" s="66">
        <v>20</v>
      </c>
      <c r="I16" s="68">
        <f>SUM(D16*F16+G16/100*H16)</f>
        <v>0</v>
      </c>
      <c r="J16" s="1"/>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8"/>
    </row>
    <row r="17" spans="1:39" x14ac:dyDescent="0.2">
      <c r="A17" s="9" t="s">
        <v>40</v>
      </c>
      <c r="B17" s="3" t="s">
        <v>60</v>
      </c>
      <c r="C17" s="58" t="s">
        <v>19</v>
      </c>
      <c r="D17" s="65">
        <v>90</v>
      </c>
      <c r="E17" s="35" t="s">
        <v>5</v>
      </c>
      <c r="F17" s="67"/>
      <c r="G17" s="68">
        <f>SUM(D17*F17)</f>
        <v>0</v>
      </c>
      <c r="H17" s="66">
        <v>10</v>
      </c>
      <c r="I17" s="68">
        <f>SUM(D17*F17+G17/100*H17)</f>
        <v>0</v>
      </c>
      <c r="J17" s="24"/>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15"/>
    </row>
    <row r="18" spans="1:39" x14ac:dyDescent="0.2">
      <c r="A18" s="9" t="s">
        <v>395</v>
      </c>
      <c r="B18" s="3" t="s">
        <v>60</v>
      </c>
      <c r="C18" s="58" t="s">
        <v>19</v>
      </c>
      <c r="D18" s="64">
        <v>450</v>
      </c>
      <c r="E18" s="23" t="s">
        <v>43</v>
      </c>
      <c r="F18" s="67"/>
      <c r="G18" s="68">
        <f>SUM(D18*F18)</f>
        <v>0</v>
      </c>
      <c r="H18" s="66">
        <v>10</v>
      </c>
      <c r="I18" s="68">
        <f>SUM(D18*F18+G18/100*H18)</f>
        <v>0</v>
      </c>
      <c r="J18" s="26" t="e">
        <f>SUM(#REF!*G18)</f>
        <v>#REF!</v>
      </c>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15"/>
    </row>
    <row r="19" spans="1:39" x14ac:dyDescent="0.2">
      <c r="A19" s="9" t="s">
        <v>59</v>
      </c>
      <c r="B19" s="3" t="s">
        <v>60</v>
      </c>
      <c r="C19" s="58" t="s">
        <v>19</v>
      </c>
      <c r="D19" s="65">
        <v>1430</v>
      </c>
      <c r="E19" s="38" t="s">
        <v>5</v>
      </c>
      <c r="F19" s="67"/>
      <c r="G19" s="68">
        <f>SUM(D19*F19)</f>
        <v>0</v>
      </c>
      <c r="H19" s="66">
        <v>10</v>
      </c>
      <c r="I19" s="68">
        <f>SUM(D19*F19+G19/100*H19)</f>
        <v>0</v>
      </c>
      <c r="J19" s="1"/>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8"/>
    </row>
    <row r="20" spans="1:39" x14ac:dyDescent="0.2">
      <c r="A20" s="9" t="s">
        <v>13</v>
      </c>
      <c r="B20" s="21" t="s">
        <v>377</v>
      </c>
      <c r="C20" s="58" t="s">
        <v>19</v>
      </c>
      <c r="D20" s="65">
        <v>120</v>
      </c>
      <c r="E20" s="23" t="s">
        <v>5</v>
      </c>
      <c r="F20" s="67"/>
      <c r="G20" s="68">
        <f>SUM(D20*F20)</f>
        <v>0</v>
      </c>
      <c r="H20" s="66">
        <v>20</v>
      </c>
      <c r="I20" s="68">
        <f>SUM(D20*F20+G20/100*H20)</f>
        <v>0</v>
      </c>
      <c r="J20" s="24"/>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15"/>
    </row>
    <row r="21" spans="1:39" x14ac:dyDescent="0.2">
      <c r="A21" s="9" t="s">
        <v>385</v>
      </c>
      <c r="B21" s="3" t="s">
        <v>60</v>
      </c>
      <c r="C21" s="58" t="s">
        <v>19</v>
      </c>
      <c r="D21" s="65">
        <v>300</v>
      </c>
      <c r="E21" s="35" t="s">
        <v>43</v>
      </c>
      <c r="F21" s="67"/>
      <c r="G21" s="68">
        <f>SUM(D21*F21)</f>
        <v>0</v>
      </c>
      <c r="H21" s="66">
        <v>20</v>
      </c>
      <c r="I21" s="68">
        <f>SUM(D21*F21+G21/100*H21)</f>
        <v>0</v>
      </c>
      <c r="J21" s="24"/>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15"/>
    </row>
    <row r="22" spans="1:39" x14ac:dyDescent="0.2">
      <c r="A22" s="9" t="s">
        <v>382</v>
      </c>
      <c r="B22" s="3" t="s">
        <v>11</v>
      </c>
      <c r="C22" s="58" t="s">
        <v>19</v>
      </c>
      <c r="D22" s="65">
        <v>100</v>
      </c>
      <c r="E22" s="35" t="s">
        <v>5</v>
      </c>
      <c r="F22" s="67"/>
      <c r="G22" s="68">
        <f>SUM(D22*F22)</f>
        <v>0</v>
      </c>
      <c r="H22" s="66">
        <v>20</v>
      </c>
      <c r="I22" s="68">
        <f>SUM(D22*F22+G22/100*H22)</f>
        <v>0</v>
      </c>
      <c r="J22" s="24"/>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15"/>
    </row>
    <row r="23" spans="1:39" x14ac:dyDescent="0.2">
      <c r="A23" s="9" t="s">
        <v>49</v>
      </c>
      <c r="B23" s="3" t="s">
        <v>378</v>
      </c>
      <c r="C23" s="58" t="s">
        <v>19</v>
      </c>
      <c r="D23" s="65">
        <v>150</v>
      </c>
      <c r="E23" s="38" t="s">
        <v>5</v>
      </c>
      <c r="F23" s="67"/>
      <c r="G23" s="68">
        <f>SUM(D23*F23)</f>
        <v>0</v>
      </c>
      <c r="H23" s="66">
        <v>20</v>
      </c>
      <c r="I23" s="68">
        <f>SUM(D23*F23+G23/100*H23)</f>
        <v>0</v>
      </c>
      <c r="J23" s="24"/>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15"/>
    </row>
    <row r="24" spans="1:39" x14ac:dyDescent="0.2">
      <c r="A24" s="9" t="s">
        <v>44</v>
      </c>
      <c r="B24" s="3" t="s">
        <v>378</v>
      </c>
      <c r="C24" s="58" t="s">
        <v>19</v>
      </c>
      <c r="D24" s="65">
        <v>100</v>
      </c>
      <c r="E24" s="23" t="s">
        <v>5</v>
      </c>
      <c r="F24" s="67"/>
      <c r="G24" s="68">
        <f>SUM(D24*F24)</f>
        <v>0</v>
      </c>
      <c r="H24" s="66">
        <v>20</v>
      </c>
      <c r="I24" s="68">
        <f>SUM(D24*F24+G24/100*H24)</f>
        <v>0</v>
      </c>
      <c r="J24" s="1"/>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8"/>
    </row>
    <row r="25" spans="1:39" x14ac:dyDescent="0.2">
      <c r="A25" s="10" t="s">
        <v>14</v>
      </c>
      <c r="B25" s="3" t="s">
        <v>379</v>
      </c>
      <c r="C25" s="58" t="s">
        <v>19</v>
      </c>
      <c r="D25" s="65">
        <v>600</v>
      </c>
      <c r="E25" s="23" t="s">
        <v>5</v>
      </c>
      <c r="F25" s="67"/>
      <c r="G25" s="68">
        <f>SUM(D25*F25)</f>
        <v>0</v>
      </c>
      <c r="H25" s="66">
        <v>10</v>
      </c>
      <c r="I25" s="68">
        <f>SUM(D25*F25+G25/100*H25)</f>
        <v>0</v>
      </c>
      <c r="J25" s="24"/>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15"/>
    </row>
    <row r="26" spans="1:39" x14ac:dyDescent="0.2">
      <c r="A26" s="10" t="s">
        <v>61</v>
      </c>
      <c r="B26" s="3" t="s">
        <v>11</v>
      </c>
      <c r="C26" s="58" t="s">
        <v>19</v>
      </c>
      <c r="D26" s="64">
        <v>1100</v>
      </c>
      <c r="E26" s="20" t="s">
        <v>5</v>
      </c>
      <c r="F26" s="67"/>
      <c r="G26" s="68">
        <f>SUM(D26*F26)</f>
        <v>0</v>
      </c>
      <c r="H26" s="66">
        <v>10</v>
      </c>
      <c r="I26" s="68">
        <f>SUM(D26*F26+G26/100*H26)</f>
        <v>0</v>
      </c>
    </row>
    <row r="27" spans="1:39" x14ac:dyDescent="0.2">
      <c r="A27" s="63" t="s">
        <v>68</v>
      </c>
      <c r="B27" s="3" t="s">
        <v>11</v>
      </c>
      <c r="C27" s="58" t="s">
        <v>19</v>
      </c>
      <c r="D27" s="64">
        <v>900</v>
      </c>
      <c r="E27" s="20" t="s">
        <v>5</v>
      </c>
      <c r="F27" s="67"/>
      <c r="G27" s="68">
        <f>SUM(D27*F27)</f>
        <v>0</v>
      </c>
      <c r="H27" s="66">
        <v>10</v>
      </c>
      <c r="I27" s="68">
        <f>SUM(D27*F27+G27/100*H27)</f>
        <v>0</v>
      </c>
    </row>
    <row r="28" spans="1:39" x14ac:dyDescent="0.2">
      <c r="A28" s="9" t="s">
        <v>386</v>
      </c>
      <c r="B28" s="3" t="s">
        <v>11</v>
      </c>
      <c r="C28" s="58" t="s">
        <v>19</v>
      </c>
      <c r="D28" s="65">
        <v>300</v>
      </c>
      <c r="E28" s="36" t="s">
        <v>43</v>
      </c>
      <c r="F28" s="67"/>
      <c r="G28" s="68">
        <f>SUM(D28*F28)</f>
        <v>0</v>
      </c>
      <c r="H28" s="66">
        <v>20</v>
      </c>
      <c r="I28" s="68">
        <f>SUM(D28*F28+G28/100*H28)</f>
        <v>0</v>
      </c>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row>
    <row r="29" spans="1:39" x14ac:dyDescent="0.2">
      <c r="A29" s="9" t="s">
        <v>389</v>
      </c>
      <c r="B29" s="3" t="s">
        <v>60</v>
      </c>
      <c r="C29" s="58" t="s">
        <v>19</v>
      </c>
      <c r="D29" s="64">
        <v>120</v>
      </c>
      <c r="E29" s="20" t="s">
        <v>5</v>
      </c>
      <c r="F29" s="67"/>
      <c r="G29" s="68">
        <f>SUM(D29*F29)</f>
        <v>0</v>
      </c>
      <c r="H29" s="66">
        <v>10</v>
      </c>
      <c r="I29" s="68">
        <f>SUM(D29*F29+G29/100*H29)</f>
        <v>0</v>
      </c>
      <c r="J29" s="25" t="e">
        <f>SUM(#REF!*G29)</f>
        <v>#REF!</v>
      </c>
    </row>
    <row r="30" spans="1:39" x14ac:dyDescent="0.2">
      <c r="A30" s="9" t="s">
        <v>50</v>
      </c>
      <c r="B30" s="3" t="s">
        <v>11</v>
      </c>
      <c r="C30" s="58" t="s">
        <v>19</v>
      </c>
      <c r="D30" s="64">
        <v>900</v>
      </c>
      <c r="E30" s="404" t="s">
        <v>5</v>
      </c>
      <c r="F30" s="67"/>
      <c r="G30" s="68">
        <f>SUM(D30*F30)</f>
        <v>0</v>
      </c>
      <c r="H30" s="66">
        <v>10</v>
      </c>
      <c r="I30" s="68">
        <f>SUM(D30*F30+G30/100*H30)</f>
        <v>0</v>
      </c>
    </row>
    <row r="31" spans="1:39" x14ac:dyDescent="0.2">
      <c r="A31" s="9" t="s">
        <v>41</v>
      </c>
      <c r="B31" s="3" t="s">
        <v>11</v>
      </c>
      <c r="C31" s="58" t="s">
        <v>19</v>
      </c>
      <c r="D31" s="65">
        <v>250</v>
      </c>
      <c r="E31" s="22" t="s">
        <v>5</v>
      </c>
      <c r="F31" s="67"/>
      <c r="G31" s="68">
        <f>SUM(D31*F31)</f>
        <v>0</v>
      </c>
      <c r="H31" s="66">
        <v>10</v>
      </c>
      <c r="I31" s="68">
        <f>SUM(D31*F31+G31/100*H31)</f>
        <v>0</v>
      </c>
      <c r="J31" s="25" t="e">
        <f>SUM(#REF!*G31)</f>
        <v>#REF!</v>
      </c>
    </row>
    <row r="32" spans="1:39" x14ac:dyDescent="0.2">
      <c r="A32" s="9" t="s">
        <v>71</v>
      </c>
      <c r="B32" s="3" t="s">
        <v>11</v>
      </c>
      <c r="C32" s="58" t="s">
        <v>19</v>
      </c>
      <c r="D32" s="65">
        <v>200</v>
      </c>
      <c r="E32" s="404" t="s">
        <v>5</v>
      </c>
      <c r="F32" s="67"/>
      <c r="G32" s="68">
        <f>SUM(D32*F32)</f>
        <v>0</v>
      </c>
      <c r="H32" s="66">
        <v>10</v>
      </c>
      <c r="I32" s="68">
        <f>SUM(D32*F32+G32/100*H32)</f>
        <v>0</v>
      </c>
      <c r="J32" s="25"/>
    </row>
    <row r="33" spans="1:10" x14ac:dyDescent="0.2">
      <c r="A33" s="9" t="s">
        <v>45</v>
      </c>
      <c r="B33" s="3" t="s">
        <v>11</v>
      </c>
      <c r="C33" s="58" t="s">
        <v>19</v>
      </c>
      <c r="D33" s="65">
        <v>600</v>
      </c>
      <c r="E33" s="404" t="s">
        <v>5</v>
      </c>
      <c r="F33" s="67"/>
      <c r="G33" s="68">
        <f>SUM(D33*F33)</f>
        <v>0</v>
      </c>
      <c r="H33" s="66">
        <v>20</v>
      </c>
      <c r="I33" s="68">
        <f>SUM(D33*F33+G33/100*H33)</f>
        <v>0</v>
      </c>
      <c r="J33" s="25"/>
    </row>
    <row r="34" spans="1:10" x14ac:dyDescent="0.2">
      <c r="A34" s="9" t="s">
        <v>392</v>
      </c>
      <c r="B34" s="3" t="s">
        <v>60</v>
      </c>
      <c r="C34" s="58" t="s">
        <v>19</v>
      </c>
      <c r="D34" s="64">
        <v>200</v>
      </c>
      <c r="E34" s="22" t="s">
        <v>43</v>
      </c>
      <c r="F34" s="67"/>
      <c r="G34" s="68">
        <f>SUM(D34*F34)</f>
        <v>0</v>
      </c>
      <c r="H34" s="66">
        <v>10</v>
      </c>
      <c r="I34" s="68">
        <f>SUM(D34*F34+G34/100*H34)</f>
        <v>0</v>
      </c>
      <c r="J34" s="25"/>
    </row>
    <row r="35" spans="1:10" x14ac:dyDescent="0.2">
      <c r="A35" s="9" t="s">
        <v>396</v>
      </c>
      <c r="B35" s="3" t="s">
        <v>60</v>
      </c>
      <c r="C35" s="58" t="s">
        <v>19</v>
      </c>
      <c r="D35" s="64">
        <v>80</v>
      </c>
      <c r="E35" s="22" t="s">
        <v>5</v>
      </c>
      <c r="F35" s="67"/>
      <c r="G35" s="68">
        <f>SUM(D35*F35)</f>
        <v>0</v>
      </c>
      <c r="H35" s="66">
        <v>10</v>
      </c>
      <c r="I35" s="68">
        <f>SUM(D35*F35+G35/100*H35)</f>
        <v>0</v>
      </c>
      <c r="J35" s="25"/>
    </row>
    <row r="36" spans="1:10" x14ac:dyDescent="0.2">
      <c r="A36" s="9" t="s">
        <v>51</v>
      </c>
      <c r="B36" s="3" t="s">
        <v>11</v>
      </c>
      <c r="C36" s="58" t="s">
        <v>19</v>
      </c>
      <c r="D36" s="65">
        <v>200</v>
      </c>
      <c r="E36" s="404" t="s">
        <v>5</v>
      </c>
      <c r="F36" s="67"/>
      <c r="G36" s="68">
        <f>SUM(D36*F36)</f>
        <v>0</v>
      </c>
      <c r="H36" s="66">
        <v>20</v>
      </c>
      <c r="I36" s="68">
        <f>SUM(D36*F36+G36/100*H36)</f>
        <v>0</v>
      </c>
      <c r="J36" s="25"/>
    </row>
    <row r="37" spans="1:10" x14ac:dyDescent="0.2">
      <c r="A37" s="9" t="s">
        <v>384</v>
      </c>
      <c r="B37" s="3" t="s">
        <v>11</v>
      </c>
      <c r="C37" s="58" t="s">
        <v>19</v>
      </c>
      <c r="D37" s="65">
        <v>300</v>
      </c>
      <c r="E37" s="37" t="s">
        <v>43</v>
      </c>
      <c r="F37" s="67"/>
      <c r="G37" s="68">
        <f>SUM(D37*F37)</f>
        <v>0</v>
      </c>
      <c r="H37" s="66">
        <v>20</v>
      </c>
      <c r="I37" s="68">
        <f>SUM(D37*F37+G37/100*H37)</f>
        <v>0</v>
      </c>
      <c r="J37" s="25"/>
    </row>
    <row r="38" spans="1:10" x14ac:dyDescent="0.2">
      <c r="A38" s="9" t="s">
        <v>381</v>
      </c>
      <c r="B38" s="3" t="s">
        <v>11</v>
      </c>
      <c r="C38" s="58" t="s">
        <v>19</v>
      </c>
      <c r="D38" s="65">
        <v>1500</v>
      </c>
      <c r="E38" s="37" t="s">
        <v>5</v>
      </c>
      <c r="F38" s="67"/>
      <c r="G38" s="68">
        <f>SUM(D38*F38)</f>
        <v>0</v>
      </c>
      <c r="H38" s="66">
        <v>20</v>
      </c>
      <c r="I38" s="68">
        <f>SUM(D38*F38+G38/100*H38)</f>
        <v>0</v>
      </c>
      <c r="J38" s="25"/>
    </row>
    <row r="39" spans="1:10" x14ac:dyDescent="0.2">
      <c r="A39" s="9" t="s">
        <v>380</v>
      </c>
      <c r="B39" s="3" t="s">
        <v>11</v>
      </c>
      <c r="C39" s="58" t="s">
        <v>19</v>
      </c>
      <c r="D39" s="65">
        <v>200</v>
      </c>
      <c r="E39" s="37" t="s">
        <v>5</v>
      </c>
      <c r="F39" s="67"/>
      <c r="G39" s="68">
        <f>SUM(D39*F39)</f>
        <v>0</v>
      </c>
      <c r="H39" s="66">
        <v>20</v>
      </c>
      <c r="I39" s="68">
        <f>SUM(D39*F39+G39/100*H39)</f>
        <v>0</v>
      </c>
      <c r="J39" s="25" t="e">
        <f>SUM(#REF!*G39)</f>
        <v>#REF!</v>
      </c>
    </row>
    <row r="40" spans="1:10" x14ac:dyDescent="0.2">
      <c r="A40" s="9" t="s">
        <v>52</v>
      </c>
      <c r="B40" s="3" t="s">
        <v>11</v>
      </c>
      <c r="C40" s="58" t="s">
        <v>19</v>
      </c>
      <c r="D40" s="65">
        <v>450</v>
      </c>
      <c r="E40" s="36" t="s">
        <v>5</v>
      </c>
      <c r="F40" s="67"/>
      <c r="G40" s="68">
        <f>SUM(D40*F40)</f>
        <v>0</v>
      </c>
      <c r="H40" s="66">
        <v>20</v>
      </c>
      <c r="I40" s="68">
        <f>SUM(D40*F40+G40/100*H40)</f>
        <v>0</v>
      </c>
    </row>
    <row r="41" spans="1:10" x14ac:dyDescent="0.2">
      <c r="A41" s="9" t="s">
        <v>391</v>
      </c>
      <c r="B41" s="3" t="s">
        <v>60</v>
      </c>
      <c r="C41" s="58" t="s">
        <v>19</v>
      </c>
      <c r="D41" s="64">
        <v>500</v>
      </c>
      <c r="E41" s="20" t="s">
        <v>5</v>
      </c>
      <c r="F41" s="67"/>
      <c r="G41" s="68">
        <f>SUM(D41*F41)</f>
        <v>0</v>
      </c>
      <c r="H41" s="66">
        <v>20</v>
      </c>
      <c r="I41" s="68">
        <f>SUM(D41*F41+G41/100*H41)</f>
        <v>0</v>
      </c>
    </row>
    <row r="42" spans="1:10" x14ac:dyDescent="0.2">
      <c r="A42" s="9" t="s">
        <v>53</v>
      </c>
      <c r="B42" s="3" t="s">
        <v>11</v>
      </c>
      <c r="C42" s="58" t="s">
        <v>19</v>
      </c>
      <c r="D42" s="65">
        <v>450</v>
      </c>
      <c r="E42" s="23" t="s">
        <v>5</v>
      </c>
      <c r="F42" s="67"/>
      <c r="G42" s="68">
        <f>SUM(D42*F42)</f>
        <v>0</v>
      </c>
      <c r="H42" s="66">
        <v>20</v>
      </c>
      <c r="I42" s="68">
        <f>SUM(D42*F42+G42/100*H42)</f>
        <v>0</v>
      </c>
    </row>
    <row r="43" spans="1:10" x14ac:dyDescent="0.2">
      <c r="A43" s="9" t="s">
        <v>46</v>
      </c>
      <c r="B43" s="3" t="s">
        <v>11</v>
      </c>
      <c r="C43" s="58" t="s">
        <v>19</v>
      </c>
      <c r="D43" s="65">
        <v>610</v>
      </c>
      <c r="E43" s="35" t="s">
        <v>5</v>
      </c>
      <c r="F43" s="67"/>
      <c r="G43" s="68">
        <f>SUM(D43*F43)</f>
        <v>0</v>
      </c>
      <c r="H43" s="66">
        <v>10</v>
      </c>
      <c r="I43" s="68">
        <f>SUM(D43*F43+G43/100*H43)</f>
        <v>0</v>
      </c>
    </row>
    <row r="44" spans="1:10" x14ac:dyDescent="0.2">
      <c r="A44" s="9" t="s">
        <v>54</v>
      </c>
      <c r="B44" s="3" t="s">
        <v>11</v>
      </c>
      <c r="C44" s="58" t="s">
        <v>19</v>
      </c>
      <c r="D44" s="65">
        <v>1500</v>
      </c>
      <c r="E44" s="405" t="s">
        <v>5</v>
      </c>
      <c r="F44" s="67"/>
      <c r="G44" s="68">
        <f>SUM(D44*F44)</f>
        <v>0</v>
      </c>
      <c r="H44" s="66">
        <v>10</v>
      </c>
      <c r="I44" s="68">
        <f>SUM(D44*F44+G44/100*H44)</f>
        <v>0</v>
      </c>
    </row>
    <row r="45" spans="1:10" x14ac:dyDescent="0.2">
      <c r="A45" s="9" t="s">
        <v>388</v>
      </c>
      <c r="B45" s="3" t="s">
        <v>60</v>
      </c>
      <c r="C45" s="58" t="s">
        <v>19</v>
      </c>
      <c r="D45" s="64">
        <v>130</v>
      </c>
      <c r="E45" s="23" t="s">
        <v>5</v>
      </c>
      <c r="F45" s="67"/>
      <c r="G45" s="68">
        <f>SUM(D45*F45)</f>
        <v>0</v>
      </c>
      <c r="H45" s="66">
        <v>20</v>
      </c>
      <c r="I45" s="68">
        <f>SUM(D45*F45+G45/100*H45)</f>
        <v>0</v>
      </c>
    </row>
    <row r="46" spans="1:10" x14ac:dyDescent="0.2">
      <c r="A46" s="9" t="s">
        <v>15</v>
      </c>
      <c r="B46" s="3" t="s">
        <v>11</v>
      </c>
      <c r="C46" s="58" t="s">
        <v>19</v>
      </c>
      <c r="D46" s="65">
        <v>1000</v>
      </c>
      <c r="E46" s="35" t="s">
        <v>5</v>
      </c>
      <c r="F46" s="67"/>
      <c r="G46" s="68">
        <f>SUM(D46*F46)</f>
        <v>0</v>
      </c>
      <c r="H46" s="66">
        <v>20</v>
      </c>
      <c r="I46" s="68">
        <f>SUM(D46*F46+G46/100*H46)</f>
        <v>0</v>
      </c>
    </row>
    <row r="47" spans="1:10" x14ac:dyDescent="0.2">
      <c r="A47" s="9" t="s">
        <v>393</v>
      </c>
      <c r="B47" s="3" t="s">
        <v>60</v>
      </c>
      <c r="C47" s="58" t="s">
        <v>19</v>
      </c>
      <c r="D47" s="64">
        <v>40</v>
      </c>
      <c r="E47" s="23" t="s">
        <v>5</v>
      </c>
      <c r="F47" s="67"/>
      <c r="G47" s="68">
        <f>SUM(D47*F47)</f>
        <v>0</v>
      </c>
      <c r="H47" s="66">
        <v>10</v>
      </c>
      <c r="I47" s="68">
        <f>SUM(D47*F47+G47/100*H47)</f>
        <v>0</v>
      </c>
    </row>
    <row r="48" spans="1:10" x14ac:dyDescent="0.2">
      <c r="A48" s="9" t="s">
        <v>42</v>
      </c>
      <c r="B48" s="3" t="s">
        <v>11</v>
      </c>
      <c r="C48" s="58" t="s">
        <v>19</v>
      </c>
      <c r="D48" s="65">
        <v>30</v>
      </c>
      <c r="E48" s="39" t="s">
        <v>5</v>
      </c>
      <c r="F48" s="67"/>
      <c r="G48" s="68">
        <f>SUM(D48*F48)</f>
        <v>0</v>
      </c>
      <c r="H48" s="66">
        <v>20</v>
      </c>
      <c r="I48" s="68">
        <f>SUM(D48*F48+G48/100*H48)</f>
        <v>0</v>
      </c>
    </row>
    <row r="49" spans="1:52" x14ac:dyDescent="0.2">
      <c r="A49" s="9" t="s">
        <v>387</v>
      </c>
      <c r="B49" s="3" t="s">
        <v>11</v>
      </c>
      <c r="C49" s="58" t="s">
        <v>19</v>
      </c>
      <c r="D49" s="65">
        <v>350</v>
      </c>
      <c r="E49" s="39" t="s">
        <v>43</v>
      </c>
      <c r="F49" s="67"/>
      <c r="G49" s="68">
        <f>SUM(D49*F49)</f>
        <v>0</v>
      </c>
      <c r="H49" s="66">
        <v>20</v>
      </c>
      <c r="I49" s="68">
        <f>SUM(D49*F49+G49/100*H49)</f>
        <v>0</v>
      </c>
    </row>
    <row r="50" spans="1:52" x14ac:dyDescent="0.2">
      <c r="A50" s="9" t="s">
        <v>383</v>
      </c>
      <c r="B50" s="3" t="s">
        <v>11</v>
      </c>
      <c r="C50" s="58" t="s">
        <v>19</v>
      </c>
      <c r="D50" s="65">
        <v>250</v>
      </c>
      <c r="E50" s="36" t="s">
        <v>5</v>
      </c>
      <c r="F50" s="67"/>
      <c r="G50" s="68">
        <f>SUM(D50*F50)</f>
        <v>0</v>
      </c>
      <c r="H50" s="66">
        <v>20</v>
      </c>
      <c r="I50" s="68">
        <f>SUM(D50*F50+G50/100*H50)</f>
        <v>0</v>
      </c>
    </row>
    <row r="51" spans="1:52" x14ac:dyDescent="0.2">
      <c r="A51" s="9" t="s">
        <v>16</v>
      </c>
      <c r="B51" s="3" t="s">
        <v>17</v>
      </c>
      <c r="C51" s="58" t="s">
        <v>19</v>
      </c>
      <c r="D51" s="65">
        <v>100</v>
      </c>
      <c r="E51" s="39" t="s">
        <v>43</v>
      </c>
      <c r="F51" s="67"/>
      <c r="G51" s="68">
        <f>SUM(D51*F51)</f>
        <v>0</v>
      </c>
      <c r="H51" s="66">
        <v>10</v>
      </c>
      <c r="I51" s="68">
        <f>SUM(D51*F51+G51/100*H51)</f>
        <v>0</v>
      </c>
    </row>
    <row r="52" spans="1:52" x14ac:dyDescent="0.2">
      <c r="A52" s="9" t="s">
        <v>70</v>
      </c>
      <c r="B52" s="3" t="s">
        <v>397</v>
      </c>
      <c r="C52" s="58" t="s">
        <v>19</v>
      </c>
      <c r="D52" s="65">
        <v>450</v>
      </c>
      <c r="E52" s="39" t="s">
        <v>43</v>
      </c>
      <c r="F52" s="67"/>
      <c r="G52" s="68">
        <f>SUM(D52*F52)</f>
        <v>0</v>
      </c>
      <c r="H52" s="66">
        <v>10</v>
      </c>
      <c r="I52" s="68">
        <f>SUM(D52*F52+G52/100*H52)</f>
        <v>0</v>
      </c>
    </row>
    <row r="53" spans="1:52" x14ac:dyDescent="0.2">
      <c r="A53" s="9" t="s">
        <v>55</v>
      </c>
      <c r="B53" s="3" t="s">
        <v>72</v>
      </c>
      <c r="C53" s="58" t="s">
        <v>19</v>
      </c>
      <c r="D53" s="64">
        <v>550</v>
      </c>
      <c r="E53" s="39" t="s">
        <v>5</v>
      </c>
      <c r="F53" s="67"/>
      <c r="G53" s="68">
        <f>SUM(D53*F53)</f>
        <v>0</v>
      </c>
      <c r="H53" s="66">
        <v>10</v>
      </c>
      <c r="I53" s="68">
        <f>SUM(D53*F53+G53/100*H53)</f>
        <v>0</v>
      </c>
    </row>
    <row r="54" spans="1:52" x14ac:dyDescent="0.2">
      <c r="A54" s="9" t="s">
        <v>390</v>
      </c>
      <c r="B54" s="3" t="s">
        <v>60</v>
      </c>
      <c r="C54" s="58" t="s">
        <v>19</v>
      </c>
      <c r="D54" s="64">
        <v>120</v>
      </c>
      <c r="E54" s="20" t="s">
        <v>5</v>
      </c>
      <c r="F54" s="67"/>
      <c r="G54" s="68">
        <f>SUM(D54*F54)</f>
        <v>0</v>
      </c>
      <c r="H54" s="66">
        <v>20</v>
      </c>
      <c r="I54" s="68">
        <f>SUM(D54*F54+G54/100*H54)</f>
        <v>0</v>
      </c>
    </row>
    <row r="55" spans="1:52" x14ac:dyDescent="0.2">
      <c r="A55" s="9" t="s">
        <v>56</v>
      </c>
      <c r="B55" s="3" t="s">
        <v>11</v>
      </c>
      <c r="C55" s="58" t="s">
        <v>19</v>
      </c>
      <c r="D55" s="64">
        <v>12000</v>
      </c>
      <c r="E55" s="39" t="s">
        <v>5</v>
      </c>
      <c r="F55" s="67"/>
      <c r="G55" s="68">
        <f>SUM(D55*F55)</f>
        <v>0</v>
      </c>
      <c r="H55" s="66">
        <v>10</v>
      </c>
      <c r="I55" s="68">
        <f>SUM(D55*F55+G55/100*H55)</f>
        <v>0</v>
      </c>
    </row>
    <row r="56" spans="1:52" x14ac:dyDescent="0.2">
      <c r="A56" s="9" t="s">
        <v>57</v>
      </c>
      <c r="B56" s="3" t="s">
        <v>11</v>
      </c>
      <c r="C56" s="58" t="s">
        <v>19</v>
      </c>
      <c r="D56" s="64">
        <v>2500</v>
      </c>
      <c r="E56" s="20" t="s">
        <v>5</v>
      </c>
      <c r="F56" s="67"/>
      <c r="G56" s="68">
        <f>SUM(D56*F56)</f>
        <v>0</v>
      </c>
      <c r="H56" s="66">
        <v>10</v>
      </c>
      <c r="I56" s="68">
        <f>SUM(D56*F56+G56/100*H56)</f>
        <v>0</v>
      </c>
    </row>
    <row r="57" spans="1:52" ht="15.75" customHeight="1" x14ac:dyDescent="0.25">
      <c r="D57" s="40"/>
      <c r="E57" s="40"/>
      <c r="F57" s="340" t="s">
        <v>66</v>
      </c>
      <c r="G57" s="342">
        <f>SUM(G14:G56)</f>
        <v>0</v>
      </c>
      <c r="H57" s="340" t="s">
        <v>67</v>
      </c>
      <c r="I57" s="342">
        <f>SUM(I14:I56)</f>
        <v>0</v>
      </c>
    </row>
    <row r="58" spans="1:52" ht="15.75" x14ac:dyDescent="0.25">
      <c r="A58" s="29" t="s">
        <v>62</v>
      </c>
      <c r="B58" s="29"/>
      <c r="C58" s="13"/>
      <c r="D58" s="40"/>
      <c r="E58" s="40"/>
      <c r="F58" s="341"/>
      <c r="G58" s="343"/>
      <c r="H58" s="341"/>
      <c r="I58" s="343"/>
      <c r="AN58" s="69">
        <f>SUM(I57)</f>
        <v>0</v>
      </c>
    </row>
    <row r="59" spans="1:52" x14ac:dyDescent="0.25">
      <c r="A59" s="41" t="s">
        <v>20</v>
      </c>
      <c r="B59" s="41"/>
      <c r="C59" s="41"/>
      <c r="D59" s="42"/>
      <c r="E59" s="42"/>
      <c r="F59" s="42"/>
      <c r="G59" s="43"/>
      <c r="H59" s="41"/>
      <c r="I59" s="43"/>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69">
        <f>SUM(-G57)</f>
        <v>0</v>
      </c>
      <c r="AO59" s="41"/>
      <c r="AP59" s="41"/>
      <c r="AQ59" s="41"/>
      <c r="AR59" s="41"/>
      <c r="AS59" s="41"/>
      <c r="AT59" s="41"/>
      <c r="AU59" s="41"/>
      <c r="AV59" s="41"/>
      <c r="AW59" s="41"/>
      <c r="AX59" s="41"/>
      <c r="AY59" s="41"/>
      <c r="AZ59" s="41"/>
    </row>
    <row r="60" spans="1:52" x14ac:dyDescent="0.25">
      <c r="A60" s="44" t="s">
        <v>21</v>
      </c>
      <c r="B60" s="41"/>
      <c r="C60" s="41"/>
      <c r="D60" s="41"/>
      <c r="E60" s="41"/>
      <c r="F60" s="41"/>
      <c r="G60" s="43"/>
      <c r="H60" s="70" t="s">
        <v>73</v>
      </c>
      <c r="I60" s="7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72">
        <f>SUM(AN58:AN59)</f>
        <v>0</v>
      </c>
      <c r="AO60" s="41"/>
      <c r="AP60" s="41"/>
      <c r="AQ60" s="41"/>
      <c r="AR60" s="41"/>
      <c r="AS60" s="41"/>
      <c r="AT60" s="41"/>
      <c r="AU60" s="41"/>
      <c r="AV60" s="41"/>
      <c r="AW60" s="41"/>
      <c r="AX60" s="41"/>
      <c r="AY60" s="41"/>
      <c r="AZ60" s="41"/>
    </row>
    <row r="61" spans="1:52" x14ac:dyDescent="0.25">
      <c r="A61" s="41" t="s">
        <v>22</v>
      </c>
      <c r="B61" s="41"/>
      <c r="C61" s="41"/>
      <c r="D61" s="41"/>
      <c r="E61" s="41"/>
      <c r="F61" s="41"/>
      <c r="G61" s="43"/>
      <c r="H61" s="41"/>
      <c r="I61" s="43"/>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row>
    <row r="62" spans="1:52" x14ac:dyDescent="0.25">
      <c r="A62" s="41" t="s">
        <v>63</v>
      </c>
      <c r="B62" s="41"/>
      <c r="C62" s="41"/>
      <c r="D62" s="41"/>
      <c r="E62" s="41"/>
      <c r="F62" s="41"/>
      <c r="G62" s="43"/>
      <c r="H62" s="41"/>
      <c r="I62" s="43"/>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row>
    <row r="63" spans="1:52" x14ac:dyDescent="0.25">
      <c r="A63" s="41" t="s">
        <v>23</v>
      </c>
      <c r="B63" s="41"/>
      <c r="C63" s="41"/>
      <c r="D63" s="41"/>
      <c r="E63" s="41"/>
      <c r="F63" s="41"/>
      <c r="G63" s="43"/>
      <c r="H63" s="41"/>
      <c r="I63" s="43"/>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row>
    <row r="64" spans="1:52" x14ac:dyDescent="0.25">
      <c r="A64" s="41" t="s">
        <v>64</v>
      </c>
      <c r="B64" s="41"/>
      <c r="C64" s="41"/>
      <c r="D64" s="41"/>
      <c r="E64" s="41"/>
      <c r="F64" s="41"/>
      <c r="G64" s="43"/>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row>
    <row r="65" spans="1:52" x14ac:dyDescent="0.25">
      <c r="A65" s="44" t="s">
        <v>24</v>
      </c>
      <c r="B65" s="41"/>
      <c r="C65" s="41"/>
      <c r="D65" s="41"/>
      <c r="E65" s="41"/>
      <c r="F65" s="41"/>
      <c r="G65" s="43"/>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row>
    <row r="66" spans="1:52" x14ac:dyDescent="0.25">
      <c r="A66" s="41" t="s">
        <v>25</v>
      </c>
      <c r="B66" s="41"/>
      <c r="C66" s="41"/>
      <c r="D66" s="41"/>
      <c r="E66" s="41"/>
      <c r="F66" s="41"/>
      <c r="G66" s="43"/>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row>
    <row r="67" spans="1:52" x14ac:dyDescent="0.25">
      <c r="A67" s="44" t="s">
        <v>26</v>
      </c>
      <c r="B67" s="41"/>
      <c r="C67" s="41"/>
      <c r="D67" s="41"/>
      <c r="E67" s="41"/>
      <c r="F67" s="41"/>
      <c r="G67" s="43"/>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row>
    <row r="68" spans="1:52" ht="21" customHeight="1" x14ac:dyDescent="0.25">
      <c r="A68" s="409" t="s">
        <v>27</v>
      </c>
      <c r="B68" s="409"/>
      <c r="C68" s="409"/>
      <c r="D68" s="409"/>
      <c r="E68" s="409"/>
      <c r="F68" s="409"/>
      <c r="G68" s="409"/>
      <c r="H68" s="409"/>
      <c r="I68" s="409"/>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10"/>
      <c r="AI68" s="410"/>
      <c r="AJ68" s="410"/>
      <c r="AK68" s="410"/>
      <c r="AL68" s="410"/>
      <c r="AM68" s="410"/>
      <c r="AN68" s="410"/>
      <c r="AO68" s="41"/>
      <c r="AP68" s="41"/>
      <c r="AQ68" s="41"/>
      <c r="AR68" s="41"/>
      <c r="AS68" s="41"/>
      <c r="AT68" s="41"/>
      <c r="AU68" s="41"/>
      <c r="AV68" s="41"/>
      <c r="AW68" s="41"/>
      <c r="AX68" s="41"/>
      <c r="AY68" s="41"/>
      <c r="AZ68" s="41"/>
    </row>
    <row r="69" spans="1:52" x14ac:dyDescent="0.25">
      <c r="A69" s="44" t="s">
        <v>28</v>
      </c>
      <c r="B69" s="41"/>
      <c r="C69" s="41"/>
      <c r="D69" s="41"/>
      <c r="E69" s="41"/>
      <c r="F69" s="41"/>
      <c r="G69" s="43"/>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row>
    <row r="70" spans="1:52" x14ac:dyDescent="0.25">
      <c r="A70" s="409" t="s">
        <v>29</v>
      </c>
      <c r="B70" s="409"/>
      <c r="C70" s="409"/>
      <c r="D70" s="409"/>
      <c r="E70" s="409"/>
      <c r="F70" s="409"/>
      <c r="G70" s="409"/>
      <c r="H70" s="409"/>
      <c r="I70" s="409"/>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row>
    <row r="71" spans="1:52" ht="12.75" customHeight="1" x14ac:dyDescent="0.25">
      <c r="A71" s="409"/>
      <c r="B71" s="409"/>
      <c r="C71" s="409"/>
      <c r="D71" s="409"/>
      <c r="E71" s="409"/>
      <c r="F71" s="409"/>
      <c r="G71" s="409"/>
      <c r="H71" s="409"/>
      <c r="I71" s="409"/>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row>
    <row r="72" spans="1:52" x14ac:dyDescent="0.25">
      <c r="A72" s="45" t="s">
        <v>30</v>
      </c>
      <c r="B72" s="406" t="s">
        <v>398</v>
      </c>
      <c r="C72" s="46"/>
      <c r="D72" s="41"/>
      <c r="E72" s="41"/>
      <c r="F72" s="41"/>
      <c r="G72" s="43"/>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row>
    <row r="73" spans="1:52" ht="23.25" x14ac:dyDescent="0.25">
      <c r="A73" s="30" t="s">
        <v>31</v>
      </c>
      <c r="B73" s="31" t="s">
        <v>32</v>
      </c>
      <c r="C73" s="19"/>
      <c r="I73"/>
    </row>
    <row r="75" spans="1:52" s="47" customFormat="1" ht="43.5" customHeight="1" x14ac:dyDescent="0.2">
      <c r="A75" s="346" t="s">
        <v>35</v>
      </c>
      <c r="B75" s="347"/>
      <c r="C75" s="347"/>
      <c r="D75" s="347"/>
      <c r="E75" s="347"/>
      <c r="F75" s="347"/>
      <c r="G75" s="347"/>
      <c r="H75" s="347"/>
    </row>
    <row r="76" spans="1:52" s="47" customFormat="1" ht="44.25" customHeight="1" x14ac:dyDescent="0.2">
      <c r="A76" s="348" t="s">
        <v>36</v>
      </c>
      <c r="B76" s="349"/>
      <c r="C76" s="349"/>
      <c r="D76" s="349"/>
      <c r="E76" s="349"/>
      <c r="F76" s="349"/>
      <c r="G76" s="349"/>
      <c r="H76" s="349"/>
    </row>
    <row r="77" spans="1:52" s="47" customFormat="1" ht="11.25" x14ac:dyDescent="0.2">
      <c r="A77" s="348" t="s">
        <v>37</v>
      </c>
      <c r="B77" s="349"/>
      <c r="C77" s="349"/>
      <c r="D77" s="349"/>
      <c r="E77" s="349"/>
      <c r="F77" s="349"/>
      <c r="G77" s="349"/>
      <c r="H77" s="349"/>
    </row>
    <row r="78" spans="1:52" s="47" customFormat="1" ht="11.25" x14ac:dyDescent="0.2">
      <c r="A78" s="350" t="s">
        <v>38</v>
      </c>
      <c r="B78" s="351"/>
      <c r="C78" s="351"/>
      <c r="D78" s="351"/>
      <c r="E78" s="351"/>
      <c r="F78" s="351"/>
      <c r="G78" s="351"/>
      <c r="H78" s="351"/>
    </row>
    <row r="79" spans="1:52" s="47" customFormat="1" ht="11.25" x14ac:dyDescent="0.2">
      <c r="A79" s="56"/>
      <c r="B79" s="57"/>
      <c r="C79" s="57"/>
      <c r="D79" s="57"/>
      <c r="E79" s="57"/>
      <c r="F79" s="57"/>
      <c r="G79" s="57"/>
      <c r="H79" s="57"/>
    </row>
    <row r="80" spans="1:52" s="47" customFormat="1" ht="11.25" x14ac:dyDescent="0.2">
      <c r="A80" s="350" t="s">
        <v>74</v>
      </c>
      <c r="B80" s="351"/>
      <c r="C80" s="351"/>
      <c r="D80" s="351"/>
      <c r="E80" s="351"/>
      <c r="F80" s="351"/>
      <c r="G80" s="351"/>
      <c r="H80" s="351"/>
    </row>
    <row r="81" spans="1:7" s="47" customFormat="1" ht="11.25" x14ac:dyDescent="0.2">
      <c r="A81" s="48"/>
      <c r="B81" s="32"/>
      <c r="C81" s="49"/>
      <c r="D81" s="49"/>
      <c r="E81" s="49"/>
      <c r="F81" s="50"/>
      <c r="G81" s="50"/>
    </row>
    <row r="82" spans="1:7" s="47" customFormat="1" ht="11.25" x14ac:dyDescent="0.2">
      <c r="A82" s="48"/>
      <c r="B82" s="32"/>
      <c r="C82" s="49"/>
      <c r="D82" s="49"/>
      <c r="E82" s="49"/>
      <c r="F82" s="50"/>
      <c r="G82" s="50"/>
    </row>
    <row r="83" spans="1:7" s="33" customFormat="1" ht="11.25" x14ac:dyDescent="0.2">
      <c r="A83" s="51"/>
    </row>
    <row r="84" spans="1:7" s="33" customFormat="1" ht="11.25" x14ac:dyDescent="0.2">
      <c r="A84" s="52"/>
      <c r="B84" s="34"/>
      <c r="C84" s="53"/>
      <c r="D84" s="407"/>
      <c r="E84" s="407"/>
    </row>
    <row r="85" spans="1:7" s="33" customFormat="1" ht="11.25" x14ac:dyDescent="0.2">
      <c r="A85" s="52"/>
      <c r="B85" s="55"/>
      <c r="C85" s="53"/>
      <c r="D85" s="408"/>
      <c r="E85" s="408"/>
    </row>
    <row r="86" spans="1:7" x14ac:dyDescent="0.2">
      <c r="B86" s="34"/>
      <c r="D86" s="54"/>
      <c r="E86" s="54"/>
    </row>
    <row r="87" spans="1:7" x14ac:dyDescent="0.25">
      <c r="B87" s="55" t="s">
        <v>39</v>
      </c>
      <c r="D87" s="345" t="s">
        <v>65</v>
      </c>
      <c r="E87" s="345"/>
    </row>
    <row r="90" spans="1:7" x14ac:dyDescent="0.2">
      <c r="B90" s="34"/>
      <c r="C90" s="53"/>
      <c r="D90" s="33"/>
      <c r="E90" s="33"/>
    </row>
    <row r="91" spans="1:7" x14ac:dyDescent="0.2">
      <c r="B91" s="55"/>
      <c r="C91" s="53"/>
      <c r="D91" s="344"/>
      <c r="E91" s="344"/>
    </row>
  </sheetData>
  <sortState xmlns:xlrd2="http://schemas.microsoft.com/office/spreadsheetml/2017/richdata2" ref="A14:I56">
    <sortCondition ref="A14:A56"/>
  </sortState>
  <mergeCells count="56">
    <mergeCell ref="A70:I71"/>
    <mergeCell ref="A68:I68"/>
    <mergeCell ref="D91:E91"/>
    <mergeCell ref="D87:E87"/>
    <mergeCell ref="A75:H75"/>
    <mergeCell ref="A76:H76"/>
    <mergeCell ref="A77:H77"/>
    <mergeCell ref="A78:H78"/>
    <mergeCell ref="A80:H80"/>
    <mergeCell ref="D85:E85"/>
    <mergeCell ref="AL7:AM7"/>
    <mergeCell ref="Y10:Z10"/>
    <mergeCell ref="AL10:AM10"/>
    <mergeCell ref="J11:K11"/>
    <mergeCell ref="W11:X11"/>
    <mergeCell ref="Y11:Z11"/>
    <mergeCell ref="AL11:AM11"/>
    <mergeCell ref="F57:F58"/>
    <mergeCell ref="G57:G58"/>
    <mergeCell ref="H57:H58"/>
    <mergeCell ref="I57:I58"/>
    <mergeCell ref="Y7:Z7"/>
    <mergeCell ref="Y12:AM12"/>
    <mergeCell ref="A7:B7"/>
    <mergeCell ref="A8:B8"/>
    <mergeCell ref="A9:B9"/>
    <mergeCell ref="A10:B10"/>
    <mergeCell ref="A11:B11"/>
    <mergeCell ref="J8:K8"/>
    <mergeCell ref="W8:X8"/>
    <mergeCell ref="Y8:Z8"/>
    <mergeCell ref="AL8:AM8"/>
    <mergeCell ref="J9:K9"/>
    <mergeCell ref="W9:X9"/>
    <mergeCell ref="Y9:Z9"/>
    <mergeCell ref="AL9:AM9"/>
    <mergeCell ref="J10:K10"/>
    <mergeCell ref="W10:X10"/>
    <mergeCell ref="Y1:AJ3"/>
    <mergeCell ref="J6:K6"/>
    <mergeCell ref="V6:X6"/>
    <mergeCell ref="Y6:Z6"/>
    <mergeCell ref="AK1:AM1"/>
    <mergeCell ref="V2:X2"/>
    <mergeCell ref="AK2:AM2"/>
    <mergeCell ref="V3:X3"/>
    <mergeCell ref="AK3:AM3"/>
    <mergeCell ref="AK6:AM6"/>
    <mergeCell ref="A12:I12"/>
    <mergeCell ref="J12:X12"/>
    <mergeCell ref="A1:I3"/>
    <mergeCell ref="A6:B6"/>
    <mergeCell ref="J1:U3"/>
    <mergeCell ref="V1:X1"/>
    <mergeCell ref="J7:K7"/>
    <mergeCell ref="W7:X7"/>
  </mergeCells>
  <pageMargins left="0.70866141732283472" right="0.70866141732283472" top="0.74803149606299213" bottom="0.15748031496062992" header="0.31496062992125984" footer="0.31496062992125984"/>
  <pageSetup paperSize="9" scale="69"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43269-A018-49CC-AB33-8808A6D06B35}">
  <sheetPr>
    <tabColor theme="7" tint="-0.249977111117893"/>
  </sheetPr>
  <dimension ref="A1:M51"/>
  <sheetViews>
    <sheetView topLeftCell="A10" workbookViewId="0">
      <selection activeCell="C28" sqref="C28"/>
    </sheetView>
  </sheetViews>
  <sheetFormatPr defaultColWidth="9.140625" defaultRowHeight="15" x14ac:dyDescent="0.25"/>
  <cols>
    <col min="1" max="1" width="26.7109375" style="12" customWidth="1"/>
    <col min="2" max="2" width="30.7109375" customWidth="1"/>
    <col min="3" max="3" width="26.7109375" customWidth="1"/>
    <col min="4" max="4" width="19.28515625" style="52" customWidth="1"/>
    <col min="5" max="5" width="3.7109375" customWidth="1"/>
    <col min="6" max="9" width="11.7109375" customWidth="1"/>
  </cols>
  <sheetData>
    <row r="1" spans="1:13" ht="15" customHeight="1" x14ac:dyDescent="0.25">
      <c r="A1" s="355" t="s">
        <v>33</v>
      </c>
      <c r="B1" s="355"/>
      <c r="C1" s="355"/>
      <c r="D1" s="355"/>
      <c r="E1" s="355"/>
      <c r="F1" s="355"/>
      <c r="G1" s="355"/>
      <c r="H1" s="355"/>
      <c r="I1" s="355"/>
    </row>
    <row r="2" spans="1:13" ht="15" customHeight="1" x14ac:dyDescent="0.25">
      <c r="A2" s="355"/>
      <c r="B2" s="355"/>
      <c r="C2" s="355"/>
      <c r="D2" s="355"/>
      <c r="E2" s="355"/>
      <c r="F2" s="355"/>
      <c r="G2" s="355"/>
      <c r="H2" s="355"/>
      <c r="I2" s="355"/>
    </row>
    <row r="3" spans="1:13" ht="15" customHeight="1" x14ac:dyDescent="0.25">
      <c r="A3" s="355"/>
      <c r="B3" s="355"/>
      <c r="C3" s="355"/>
      <c r="D3" s="355"/>
      <c r="E3" s="355"/>
      <c r="F3" s="355"/>
      <c r="G3" s="355"/>
      <c r="H3" s="355"/>
      <c r="I3" s="355"/>
    </row>
    <row r="4" spans="1:13" s="16" customFormat="1" ht="15" customHeight="1" x14ac:dyDescent="0.25">
      <c r="A4" s="319" t="s">
        <v>34</v>
      </c>
      <c r="B4" s="319"/>
      <c r="C4" s="319"/>
      <c r="D4" s="319"/>
      <c r="E4" s="319"/>
      <c r="F4" s="319"/>
      <c r="G4" s="319"/>
      <c r="H4" s="319"/>
      <c r="I4" s="319"/>
    </row>
    <row r="5" spans="1:13" s="16" customFormat="1" ht="15" customHeight="1" x14ac:dyDescent="0.25">
      <c r="A5" s="319"/>
      <c r="B5" s="319"/>
      <c r="C5" s="319"/>
      <c r="D5" s="319"/>
      <c r="E5" s="319"/>
      <c r="F5" s="319"/>
      <c r="G5" s="319"/>
      <c r="H5" s="319"/>
      <c r="I5" s="319"/>
    </row>
    <row r="6" spans="1:13" s="61" customFormat="1" ht="15" customHeight="1" x14ac:dyDescent="0.3">
      <c r="A6" s="354" t="s">
        <v>365</v>
      </c>
      <c r="B6" s="354"/>
      <c r="C6" s="320"/>
      <c r="D6" s="320"/>
      <c r="E6" s="320"/>
      <c r="F6" s="320"/>
      <c r="G6" s="321"/>
      <c r="H6" s="320"/>
      <c r="I6" s="321"/>
    </row>
    <row r="7" spans="1:13" s="61" customFormat="1" ht="15" customHeight="1" x14ac:dyDescent="0.3">
      <c r="A7" s="354" t="s">
        <v>366</v>
      </c>
      <c r="B7" s="354"/>
      <c r="C7" s="320"/>
      <c r="D7" s="320"/>
      <c r="E7" s="320"/>
      <c r="F7" s="320"/>
      <c r="G7" s="321"/>
      <c r="H7" s="320"/>
      <c r="I7" s="321"/>
    </row>
    <row r="8" spans="1:13" s="61" customFormat="1" ht="15" customHeight="1" x14ac:dyDescent="0.3">
      <c r="A8" s="354" t="s">
        <v>367</v>
      </c>
      <c r="B8" s="354"/>
      <c r="C8" s="320"/>
      <c r="D8" s="320"/>
      <c r="E8" s="320"/>
      <c r="F8" s="320"/>
      <c r="G8" s="321"/>
      <c r="H8" s="320"/>
      <c r="I8" s="321"/>
    </row>
    <row r="9" spans="1:13" s="61" customFormat="1" ht="15" customHeight="1" x14ac:dyDescent="0.3">
      <c r="A9" s="354" t="s">
        <v>368</v>
      </c>
      <c r="B9" s="354"/>
      <c r="C9" s="320"/>
      <c r="D9" s="320"/>
      <c r="E9" s="320"/>
      <c r="F9" s="320"/>
      <c r="G9" s="321"/>
      <c r="H9" s="320"/>
      <c r="I9" s="321"/>
    </row>
    <row r="10" spans="1:13" s="61" customFormat="1" ht="15" customHeight="1" x14ac:dyDescent="0.3">
      <c r="A10" s="354" t="s">
        <v>369</v>
      </c>
      <c r="B10" s="354"/>
      <c r="C10" s="320"/>
      <c r="D10" s="320"/>
      <c r="E10" s="320"/>
      <c r="F10" s="320"/>
      <c r="G10" s="321"/>
      <c r="H10" s="320"/>
      <c r="I10" s="321"/>
    </row>
    <row r="11" spans="1:13" s="61" customFormat="1" ht="15" customHeight="1" x14ac:dyDescent="0.3">
      <c r="A11" s="354" t="s">
        <v>370</v>
      </c>
      <c r="B11" s="354"/>
      <c r="C11" s="320"/>
      <c r="D11" s="320"/>
      <c r="E11" s="320"/>
      <c r="F11" s="320"/>
      <c r="G11" s="321"/>
      <c r="H11" s="320"/>
      <c r="I11" s="321"/>
    </row>
    <row r="12" spans="1:13" ht="19.5" thickBot="1" x14ac:dyDescent="0.3">
      <c r="A12" s="356" t="s">
        <v>75</v>
      </c>
      <c r="B12" s="357"/>
      <c r="C12" s="357"/>
      <c r="D12" s="357"/>
      <c r="E12" s="357"/>
      <c r="F12" s="357"/>
      <c r="G12" s="357"/>
      <c r="H12" s="357"/>
      <c r="I12" s="357"/>
    </row>
    <row r="13" spans="1:13" ht="105.75" thickBot="1" x14ac:dyDescent="0.3">
      <c r="A13" s="248" t="s">
        <v>10</v>
      </c>
      <c r="B13" s="248" t="s">
        <v>48</v>
      </c>
      <c r="C13" s="248" t="s">
        <v>372</v>
      </c>
      <c r="D13" s="248" t="s">
        <v>220</v>
      </c>
      <c r="E13" s="248" t="s">
        <v>4</v>
      </c>
      <c r="F13" s="249" t="s">
        <v>7</v>
      </c>
      <c r="G13" s="249" t="s">
        <v>8</v>
      </c>
      <c r="H13" s="250" t="s">
        <v>47</v>
      </c>
      <c r="I13" s="251" t="s">
        <v>9</v>
      </c>
    </row>
    <row r="14" spans="1:13" x14ac:dyDescent="0.25">
      <c r="A14" s="252" t="s">
        <v>221</v>
      </c>
      <c r="B14" s="253" t="s">
        <v>546</v>
      </c>
      <c r="C14" s="58" t="s">
        <v>19</v>
      </c>
      <c r="D14" s="323">
        <v>100</v>
      </c>
      <c r="E14" s="254" t="s">
        <v>5</v>
      </c>
      <c r="F14" s="255"/>
      <c r="G14" s="256"/>
      <c r="H14" s="257">
        <v>20</v>
      </c>
      <c r="I14" s="256"/>
      <c r="K14" s="138"/>
      <c r="L14" s="108"/>
      <c r="M14" s="108"/>
    </row>
    <row r="15" spans="1:13" x14ac:dyDescent="0.25">
      <c r="A15" s="252" t="s">
        <v>222</v>
      </c>
      <c r="B15" s="253" t="s">
        <v>223</v>
      </c>
      <c r="C15" s="58" t="s">
        <v>19</v>
      </c>
      <c r="D15" s="323">
        <v>150</v>
      </c>
      <c r="E15" s="254" t="s">
        <v>5</v>
      </c>
      <c r="F15" s="255"/>
      <c r="G15" s="256"/>
      <c r="H15" s="257">
        <v>20</v>
      </c>
      <c r="I15" s="256"/>
      <c r="K15" s="138"/>
      <c r="L15" s="108"/>
      <c r="M15" s="108"/>
    </row>
    <row r="16" spans="1:13" x14ac:dyDescent="0.25">
      <c r="A16" s="252" t="s">
        <v>547</v>
      </c>
      <c r="B16" s="253" t="s">
        <v>223</v>
      </c>
      <c r="C16" s="58" t="s">
        <v>19</v>
      </c>
      <c r="D16" s="323">
        <v>100</v>
      </c>
      <c r="E16" s="254" t="s">
        <v>5</v>
      </c>
      <c r="F16" s="255"/>
      <c r="G16" s="256"/>
      <c r="H16" s="257">
        <v>20</v>
      </c>
      <c r="I16" s="256"/>
      <c r="K16" s="138"/>
      <c r="L16" s="108"/>
      <c r="M16" s="108"/>
    </row>
    <row r="17" spans="1:13" ht="30" x14ac:dyDescent="0.25">
      <c r="A17" s="252" t="s">
        <v>224</v>
      </c>
      <c r="B17" s="253" t="s">
        <v>548</v>
      </c>
      <c r="C17" s="58" t="s">
        <v>19</v>
      </c>
      <c r="D17" s="323">
        <v>60</v>
      </c>
      <c r="E17" s="254" t="s">
        <v>5</v>
      </c>
      <c r="F17" s="255"/>
      <c r="G17" s="256"/>
      <c r="H17" s="257">
        <v>20</v>
      </c>
      <c r="I17" s="256"/>
      <c r="K17" s="138"/>
      <c r="L17" s="108"/>
      <c r="M17" s="108"/>
    </row>
    <row r="18" spans="1:13" ht="30" x14ac:dyDescent="0.25">
      <c r="A18" s="252" t="s">
        <v>225</v>
      </c>
      <c r="B18" s="253" t="s">
        <v>549</v>
      </c>
      <c r="C18" s="58" t="s">
        <v>19</v>
      </c>
      <c r="D18" s="323">
        <v>80</v>
      </c>
      <c r="E18" s="254" t="s">
        <v>5</v>
      </c>
      <c r="F18" s="255"/>
      <c r="G18" s="256"/>
      <c r="H18" s="257">
        <v>20</v>
      </c>
      <c r="I18" s="256"/>
      <c r="K18" s="138"/>
      <c r="L18" s="108"/>
      <c r="M18" s="108"/>
    </row>
    <row r="19" spans="1:13" ht="30" x14ac:dyDescent="0.25">
      <c r="A19" s="252" t="s">
        <v>226</v>
      </c>
      <c r="B19" s="253" t="s">
        <v>550</v>
      </c>
      <c r="C19" s="58" t="s">
        <v>19</v>
      </c>
      <c r="D19" s="323">
        <v>150</v>
      </c>
      <c r="E19" s="254" t="s">
        <v>5</v>
      </c>
      <c r="F19" s="255"/>
      <c r="G19" s="256"/>
      <c r="H19" s="257">
        <v>20</v>
      </c>
      <c r="I19" s="256"/>
      <c r="K19" s="138"/>
      <c r="L19" s="108"/>
      <c r="M19" s="108"/>
    </row>
    <row r="20" spans="1:13" ht="30" x14ac:dyDescent="0.25">
      <c r="A20" s="252" t="s">
        <v>227</v>
      </c>
      <c r="B20" s="253" t="s">
        <v>228</v>
      </c>
      <c r="C20" s="58" t="s">
        <v>19</v>
      </c>
      <c r="D20" s="323">
        <v>320</v>
      </c>
      <c r="E20" s="254" t="s">
        <v>5</v>
      </c>
      <c r="F20" s="255"/>
      <c r="G20" s="256"/>
      <c r="H20" s="257">
        <v>20</v>
      </c>
      <c r="I20" s="256"/>
      <c r="K20" s="138"/>
      <c r="L20" s="108"/>
      <c r="M20" s="108"/>
    </row>
    <row r="21" spans="1:13" ht="30" x14ac:dyDescent="0.25">
      <c r="A21" s="252" t="s">
        <v>229</v>
      </c>
      <c r="B21" s="253" t="s">
        <v>551</v>
      </c>
      <c r="C21" s="58" t="s">
        <v>19</v>
      </c>
      <c r="D21" s="323">
        <v>280</v>
      </c>
      <c r="E21" s="254" t="s">
        <v>5</v>
      </c>
      <c r="F21" s="255"/>
      <c r="G21" s="256"/>
      <c r="H21" s="257">
        <v>20</v>
      </c>
      <c r="I21" s="256"/>
      <c r="K21" s="138"/>
      <c r="L21" s="108"/>
      <c r="M21" s="108"/>
    </row>
    <row r="22" spans="1:13" ht="30" x14ac:dyDescent="0.25">
      <c r="A22" s="252" t="s">
        <v>230</v>
      </c>
      <c r="B22" s="253" t="s">
        <v>231</v>
      </c>
      <c r="C22" s="58" t="s">
        <v>19</v>
      </c>
      <c r="D22" s="323">
        <v>50</v>
      </c>
      <c r="E22" s="254" t="s">
        <v>5</v>
      </c>
      <c r="F22" s="255"/>
      <c r="G22" s="256"/>
      <c r="H22" s="257">
        <v>20</v>
      </c>
      <c r="I22" s="256"/>
      <c r="K22" s="138"/>
      <c r="L22" s="108"/>
      <c r="M22" s="108"/>
    </row>
    <row r="23" spans="1:13" x14ac:dyDescent="0.25">
      <c r="A23" s="252" t="s">
        <v>232</v>
      </c>
      <c r="B23" s="253" t="s">
        <v>552</v>
      </c>
      <c r="C23" s="58" t="s">
        <v>19</v>
      </c>
      <c r="D23" s="323">
        <v>200</v>
      </c>
      <c r="E23" s="254" t="s">
        <v>5</v>
      </c>
      <c r="F23" s="255"/>
      <c r="G23" s="256"/>
      <c r="H23" s="257">
        <v>20</v>
      </c>
      <c r="I23" s="256"/>
      <c r="K23" s="138"/>
      <c r="L23" s="108"/>
      <c r="M23" s="108"/>
    </row>
    <row r="24" spans="1:13" ht="30" x14ac:dyDescent="0.25">
      <c r="A24" s="252" t="s">
        <v>233</v>
      </c>
      <c r="B24" s="253" t="s">
        <v>234</v>
      </c>
      <c r="C24" s="58" t="s">
        <v>19</v>
      </c>
      <c r="D24" s="323">
        <v>200</v>
      </c>
      <c r="E24" s="254" t="s">
        <v>5</v>
      </c>
      <c r="F24" s="255"/>
      <c r="G24" s="256"/>
      <c r="H24" s="257">
        <v>20</v>
      </c>
      <c r="I24" s="256"/>
      <c r="K24" s="138"/>
      <c r="L24" s="108"/>
      <c r="M24" s="108"/>
    </row>
    <row r="25" spans="1:13" ht="30" x14ac:dyDescent="0.25">
      <c r="A25" s="252" t="s">
        <v>235</v>
      </c>
      <c r="B25" s="253" t="s">
        <v>553</v>
      </c>
      <c r="C25" s="58" t="s">
        <v>19</v>
      </c>
      <c r="D25" s="323">
        <v>290</v>
      </c>
      <c r="E25" s="254" t="s">
        <v>5</v>
      </c>
      <c r="F25" s="255"/>
      <c r="G25" s="256"/>
      <c r="H25" s="257">
        <v>20</v>
      </c>
      <c r="I25" s="256"/>
      <c r="K25" s="138"/>
      <c r="L25" s="108"/>
      <c r="M25" s="108"/>
    </row>
    <row r="26" spans="1:13" x14ac:dyDescent="0.25">
      <c r="A26" s="252" t="s">
        <v>236</v>
      </c>
      <c r="B26" s="253" t="s">
        <v>554</v>
      </c>
      <c r="C26" s="58" t="s">
        <v>19</v>
      </c>
      <c r="D26" s="323">
        <v>250</v>
      </c>
      <c r="E26" s="254" t="s">
        <v>5</v>
      </c>
      <c r="F26" s="255"/>
      <c r="G26" s="256"/>
      <c r="H26" s="257">
        <v>20</v>
      </c>
      <c r="I26" s="256"/>
      <c r="K26" s="138"/>
      <c r="L26" s="108"/>
      <c r="M26" s="108"/>
    </row>
    <row r="27" spans="1:13" x14ac:dyDescent="0.25">
      <c r="A27" s="252" t="s">
        <v>237</v>
      </c>
      <c r="B27" s="253" t="s">
        <v>555</v>
      </c>
      <c r="C27" s="58" t="s">
        <v>19</v>
      </c>
      <c r="D27" s="323">
        <v>100</v>
      </c>
      <c r="E27" s="254" t="s">
        <v>5</v>
      </c>
      <c r="F27" s="255"/>
      <c r="G27" s="256"/>
      <c r="H27" s="257">
        <v>20</v>
      </c>
      <c r="I27" s="256"/>
      <c r="K27" s="138"/>
      <c r="L27" s="108"/>
      <c r="M27" s="108"/>
    </row>
    <row r="28" spans="1:13" x14ac:dyDescent="0.25">
      <c r="A28" s="252" t="s">
        <v>238</v>
      </c>
      <c r="B28" s="253" t="s">
        <v>556</v>
      </c>
      <c r="C28" s="58" t="s">
        <v>19</v>
      </c>
      <c r="D28" s="323">
        <v>150</v>
      </c>
      <c r="E28" s="254" t="s">
        <v>5</v>
      </c>
      <c r="F28" s="255"/>
      <c r="G28" s="256"/>
      <c r="H28" s="257">
        <v>20</v>
      </c>
      <c r="I28" s="256"/>
      <c r="K28" s="138"/>
      <c r="L28" s="108"/>
      <c r="M28" s="108"/>
    </row>
    <row r="29" spans="1:13" x14ac:dyDescent="0.25">
      <c r="A29" s="252" t="s">
        <v>239</v>
      </c>
      <c r="B29" s="253" t="s">
        <v>557</v>
      </c>
      <c r="C29" s="58" t="s">
        <v>19</v>
      </c>
      <c r="D29" s="323">
        <v>180</v>
      </c>
      <c r="E29" s="254" t="s">
        <v>5</v>
      </c>
      <c r="F29" s="255"/>
      <c r="G29" s="256"/>
      <c r="H29" s="257">
        <v>20</v>
      </c>
      <c r="I29" s="256"/>
      <c r="K29" s="138"/>
      <c r="L29" s="108"/>
      <c r="M29" s="108"/>
    </row>
    <row r="30" spans="1:13" x14ac:dyDescent="0.25">
      <c r="A30" s="258"/>
      <c r="B30" s="258"/>
      <c r="C30" s="258"/>
      <c r="D30" s="324"/>
      <c r="E30" s="258"/>
      <c r="F30" s="391" t="s">
        <v>66</v>
      </c>
      <c r="G30" s="393">
        <f>SUM(G14:G29)</f>
        <v>0</v>
      </c>
      <c r="H30" s="391" t="s">
        <v>67</v>
      </c>
      <c r="I30" s="393">
        <f>SUM(I14:I29)</f>
        <v>0</v>
      </c>
      <c r="L30" s="108"/>
      <c r="M30" s="108"/>
    </row>
    <row r="31" spans="1:13" ht="32.25" customHeight="1" x14ac:dyDescent="0.25">
      <c r="A31" s="259"/>
      <c r="B31" s="259"/>
      <c r="C31" s="258"/>
      <c r="D31" s="324"/>
      <c r="E31" s="258"/>
      <c r="F31" s="392"/>
      <c r="G31" s="394"/>
      <c r="H31" s="392"/>
      <c r="I31" s="394"/>
    </row>
    <row r="32" spans="1:13" ht="15.75" x14ac:dyDescent="0.25">
      <c r="A32" s="311" t="s">
        <v>30</v>
      </c>
      <c r="B32" s="329" t="s">
        <v>241</v>
      </c>
      <c r="C32" s="258"/>
      <c r="D32" s="385"/>
      <c r="E32" s="385"/>
      <c r="F32" s="385"/>
      <c r="G32" s="89"/>
      <c r="H32" s="89"/>
    </row>
    <row r="33" spans="1:12" ht="23.25" customHeight="1" x14ac:dyDescent="0.25">
      <c r="A33" s="247" t="s">
        <v>31</v>
      </c>
      <c r="B33" s="247" t="s">
        <v>32</v>
      </c>
      <c r="C33" s="258"/>
      <c r="D33" s="369"/>
      <c r="E33" s="369"/>
      <c r="F33" s="258"/>
      <c r="G33" s="258"/>
      <c r="H33" s="258"/>
      <c r="I33" s="258"/>
      <c r="L33" s="138"/>
    </row>
    <row r="34" spans="1:12" ht="23.25" customHeight="1" x14ac:dyDescent="0.25">
      <c r="A34" s="180"/>
      <c r="B34" s="247"/>
      <c r="C34" s="258"/>
      <c r="D34" s="187"/>
      <c r="E34" s="187"/>
      <c r="F34" s="258"/>
      <c r="G34" s="258"/>
      <c r="H34" s="258"/>
      <c r="I34" s="258"/>
      <c r="L34" s="138"/>
    </row>
    <row r="35" spans="1:12" ht="59.25" customHeight="1" x14ac:dyDescent="0.25">
      <c r="A35" s="386" t="s">
        <v>35</v>
      </c>
      <c r="B35" s="386"/>
      <c r="C35" s="386"/>
      <c r="D35" s="386"/>
      <c r="E35" s="386"/>
      <c r="F35" s="386"/>
      <c r="G35" s="386"/>
      <c r="H35" s="386"/>
      <c r="I35" s="386"/>
    </row>
    <row r="36" spans="1:12" ht="61.5" customHeight="1" x14ac:dyDescent="0.25">
      <c r="A36" s="387" t="s">
        <v>36</v>
      </c>
      <c r="B36" s="387"/>
      <c r="C36" s="387"/>
      <c r="D36" s="387"/>
      <c r="E36" s="387"/>
      <c r="F36" s="387"/>
      <c r="G36" s="387"/>
      <c r="H36" s="387"/>
      <c r="I36" s="387"/>
    </row>
    <row r="37" spans="1:12" ht="23.25" customHeight="1" x14ac:dyDescent="0.25">
      <c r="A37" s="387" t="s">
        <v>37</v>
      </c>
      <c r="B37" s="388"/>
      <c r="C37" s="388"/>
      <c r="D37" s="388"/>
      <c r="E37" s="388"/>
      <c r="F37" s="388"/>
      <c r="G37" s="388"/>
      <c r="H37" s="388"/>
      <c r="I37" s="258"/>
    </row>
    <row r="38" spans="1:12" s="47" customFormat="1" ht="43.5" customHeight="1" x14ac:dyDescent="0.25">
      <c r="A38" s="389" t="s">
        <v>38</v>
      </c>
      <c r="B38" s="390"/>
      <c r="C38" s="390"/>
      <c r="D38" s="390"/>
      <c r="E38" s="390"/>
      <c r="F38" s="390"/>
      <c r="G38" s="390"/>
      <c r="H38" s="390"/>
      <c r="I38" s="139"/>
      <c r="J38" s="139"/>
    </row>
    <row r="39" spans="1:12" s="47" customFormat="1" ht="44.25" customHeight="1" x14ac:dyDescent="0.25">
      <c r="A39" s="260"/>
      <c r="B39" s="261"/>
      <c r="C39" s="261"/>
      <c r="D39" s="158"/>
      <c r="E39" s="261"/>
      <c r="F39" s="261"/>
      <c r="G39" s="261"/>
      <c r="H39" s="261"/>
      <c r="I39" s="139"/>
      <c r="J39" s="139"/>
    </row>
    <row r="40" spans="1:12" s="47" customFormat="1" x14ac:dyDescent="0.25">
      <c r="A40" s="389" t="s">
        <v>240</v>
      </c>
      <c r="B40" s="390"/>
      <c r="C40" s="390"/>
      <c r="D40" s="390"/>
      <c r="E40" s="390"/>
      <c r="F40" s="390"/>
      <c r="G40" s="390"/>
      <c r="H40" s="390"/>
      <c r="I40" s="139"/>
      <c r="J40" s="139"/>
    </row>
    <row r="41" spans="1:12" s="47" customFormat="1" x14ac:dyDescent="0.25">
      <c r="A41" s="143"/>
      <c r="B41" s="144"/>
      <c r="C41" s="145"/>
      <c r="D41" s="143"/>
      <c r="E41" s="145"/>
      <c r="F41" s="147"/>
      <c r="G41" s="147"/>
      <c r="H41" s="139"/>
      <c r="I41" s="139"/>
      <c r="J41" s="139"/>
    </row>
    <row r="42" spans="1:12" s="47" customFormat="1" x14ac:dyDescent="0.25">
      <c r="A42" s="143"/>
      <c r="B42" s="144"/>
      <c r="C42" s="145"/>
      <c r="D42" s="143"/>
      <c r="E42" s="145"/>
      <c r="F42" s="147"/>
      <c r="G42" s="147"/>
      <c r="H42" s="139"/>
      <c r="I42" s="139"/>
      <c r="J42" s="139"/>
    </row>
    <row r="43" spans="1:12" s="47" customFormat="1" x14ac:dyDescent="0.25">
      <c r="A43" s="154"/>
      <c r="B43" s="155"/>
      <c r="C43" s="155"/>
      <c r="D43" s="158"/>
      <c r="E43" s="155"/>
      <c r="F43" s="155"/>
      <c r="G43" s="155"/>
      <c r="H43" s="155"/>
      <c r="I43" s="139"/>
      <c r="J43" s="139"/>
    </row>
    <row r="44" spans="1:12" s="47" customFormat="1" x14ac:dyDescent="0.25">
      <c r="A44" s="157"/>
      <c r="B44" s="157"/>
      <c r="C44" s="158"/>
      <c r="D44" s="325"/>
      <c r="E44" s="262"/>
      <c r="F44" s="262"/>
      <c r="G44" s="155"/>
      <c r="H44" s="155"/>
      <c r="I44" s="139"/>
      <c r="J44" s="139"/>
    </row>
    <row r="45" spans="1:12" s="47" customFormat="1" ht="12.75" x14ac:dyDescent="0.2">
      <c r="A45" s="263" t="s">
        <v>39</v>
      </c>
      <c r="B45" s="263"/>
      <c r="C45" s="264"/>
      <c r="D45" s="384"/>
      <c r="E45" s="384"/>
      <c r="F45" s="384"/>
      <c r="G45" s="265"/>
      <c r="H45" s="265"/>
    </row>
    <row r="46" spans="1:12" s="33" customFormat="1" ht="12.75" x14ac:dyDescent="0.2">
      <c r="A46" s="266"/>
      <c r="B46" s="266"/>
      <c r="C46" s="266"/>
      <c r="D46" s="326"/>
      <c r="E46" s="266"/>
      <c r="F46" s="266"/>
      <c r="G46" s="266"/>
      <c r="H46" s="266"/>
    </row>
    <row r="47" spans="1:12" s="33" customFormat="1" ht="11.25" x14ac:dyDescent="0.2">
      <c r="A47" s="51"/>
      <c r="D47" s="53"/>
    </row>
    <row r="48" spans="1:12" s="33" customFormat="1" ht="11.25" x14ac:dyDescent="0.2">
      <c r="A48" s="34"/>
      <c r="B48" s="34"/>
      <c r="C48" s="53"/>
      <c r="D48" s="327"/>
      <c r="E48" s="54"/>
      <c r="F48" s="54"/>
    </row>
    <row r="49" spans="1:9" s="155" customFormat="1" ht="16.5" customHeight="1" x14ac:dyDescent="0.25">
      <c r="A49" s="55"/>
      <c r="B49" s="55"/>
      <c r="C49" s="53"/>
      <c r="D49" s="377"/>
      <c r="E49" s="377"/>
      <c r="F49" s="377"/>
      <c r="G49" s="33"/>
      <c r="H49" s="33"/>
      <c r="I49" s="89"/>
    </row>
    <row r="50" spans="1:9" x14ac:dyDescent="0.25">
      <c r="A50" s="259"/>
      <c r="B50" s="259"/>
    </row>
    <row r="51" spans="1:9" x14ac:dyDescent="0.25">
      <c r="A51"/>
    </row>
  </sheetData>
  <mergeCells count="21">
    <mergeCell ref="A10:B10"/>
    <mergeCell ref="A1:I3"/>
    <mergeCell ref="A6:B6"/>
    <mergeCell ref="A7:B7"/>
    <mergeCell ref="A8:B8"/>
    <mergeCell ref="A9:B9"/>
    <mergeCell ref="A11:B11"/>
    <mergeCell ref="A12:I12"/>
    <mergeCell ref="F30:F31"/>
    <mergeCell ref="G30:G31"/>
    <mergeCell ref="H30:H31"/>
    <mergeCell ref="I30:I31"/>
    <mergeCell ref="D45:F45"/>
    <mergeCell ref="D49:F49"/>
    <mergeCell ref="D32:F32"/>
    <mergeCell ref="A35:I35"/>
    <mergeCell ref="A36:I36"/>
    <mergeCell ref="D33:E33"/>
    <mergeCell ref="A37:H37"/>
    <mergeCell ref="A38:H38"/>
    <mergeCell ref="A40:H4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DB25E-5DB8-46F2-BB0B-16E34FFBE761}">
  <sheetPr>
    <tabColor rgb="FF7030A0"/>
  </sheetPr>
  <dimension ref="A1:S217"/>
  <sheetViews>
    <sheetView tabSelected="1" zoomScale="85" zoomScaleNormal="85" workbookViewId="0">
      <selection activeCell="B13" sqref="B13"/>
    </sheetView>
  </sheetViews>
  <sheetFormatPr defaultRowHeight="15" x14ac:dyDescent="0.25"/>
  <cols>
    <col min="1" max="1" width="26.7109375" style="12" customWidth="1"/>
    <col min="2" max="2" width="30.7109375" customWidth="1"/>
    <col min="3" max="3" width="26.7109375" customWidth="1"/>
    <col min="4" max="4" width="11.7109375" style="52" customWidth="1"/>
    <col min="5" max="5" width="3.7109375" style="436" customWidth="1"/>
    <col min="6" max="9" width="11.7109375" customWidth="1"/>
    <col min="11" max="11" width="11.28515625" customWidth="1"/>
    <col min="12" max="12" width="9.28515625" bestFit="1" customWidth="1"/>
    <col min="13" max="13" width="10" bestFit="1" customWidth="1"/>
  </cols>
  <sheetData>
    <row r="1" spans="1:19" ht="15" customHeight="1" x14ac:dyDescent="0.25">
      <c r="A1" s="355" t="s">
        <v>33</v>
      </c>
      <c r="B1" s="355"/>
      <c r="C1" s="355"/>
      <c r="D1" s="355"/>
      <c r="E1" s="355"/>
      <c r="F1" s="355"/>
      <c r="G1" s="355"/>
      <c r="H1" s="355"/>
      <c r="I1" s="355"/>
    </row>
    <row r="2" spans="1:19" ht="15" customHeight="1" x14ac:dyDescent="0.25">
      <c r="A2" s="355"/>
      <c r="B2" s="355"/>
      <c r="C2" s="355"/>
      <c r="D2" s="355"/>
      <c r="E2" s="355"/>
      <c r="F2" s="355"/>
      <c r="G2" s="355"/>
      <c r="H2" s="355"/>
      <c r="I2" s="355"/>
    </row>
    <row r="3" spans="1:19" ht="15" customHeight="1" x14ac:dyDescent="0.25">
      <c r="A3" s="355"/>
      <c r="B3" s="355"/>
      <c r="C3" s="355"/>
      <c r="D3" s="355"/>
      <c r="E3" s="355"/>
      <c r="F3" s="355"/>
      <c r="G3" s="355"/>
      <c r="H3" s="355"/>
      <c r="I3" s="355"/>
    </row>
    <row r="4" spans="1:19" s="16" customFormat="1" ht="15" customHeight="1" x14ac:dyDescent="0.25">
      <c r="A4" s="319" t="s">
        <v>34</v>
      </c>
      <c r="B4" s="319"/>
      <c r="C4" s="319"/>
      <c r="D4" s="432"/>
      <c r="E4" s="432"/>
      <c r="F4" s="319"/>
      <c r="G4" s="319"/>
      <c r="H4" s="319"/>
      <c r="I4" s="319"/>
    </row>
    <row r="5" spans="1:19" s="16" customFormat="1" ht="15" customHeight="1" x14ac:dyDescent="0.25">
      <c r="A5" s="319"/>
      <c r="B5" s="319"/>
      <c r="C5" s="319"/>
      <c r="D5" s="432"/>
      <c r="E5" s="432"/>
      <c r="F5" s="319"/>
      <c r="G5" s="319"/>
      <c r="H5" s="319"/>
      <c r="I5" s="319"/>
    </row>
    <row r="6" spans="1:19" s="61" customFormat="1" ht="15" customHeight="1" x14ac:dyDescent="0.3">
      <c r="A6" s="354" t="s">
        <v>365</v>
      </c>
      <c r="B6" s="354"/>
      <c r="C6" s="320"/>
      <c r="D6" s="433"/>
      <c r="E6" s="433"/>
      <c r="F6" s="320"/>
      <c r="G6" s="321"/>
      <c r="H6" s="320"/>
      <c r="I6" s="321"/>
    </row>
    <row r="7" spans="1:19" s="61" customFormat="1" ht="15" customHeight="1" x14ac:dyDescent="0.3">
      <c r="A7" s="354" t="s">
        <v>366</v>
      </c>
      <c r="B7" s="354"/>
      <c r="C7" s="320"/>
      <c r="D7" s="433"/>
      <c r="E7" s="433"/>
      <c r="F7" s="320"/>
      <c r="G7" s="321"/>
      <c r="H7" s="320"/>
      <c r="I7" s="321"/>
    </row>
    <row r="8" spans="1:19" s="61" customFormat="1" ht="15" customHeight="1" x14ac:dyDescent="0.3">
      <c r="A8" s="354" t="s">
        <v>367</v>
      </c>
      <c r="B8" s="354"/>
      <c r="C8" s="320"/>
      <c r="D8" s="433"/>
      <c r="E8" s="433"/>
      <c r="F8" s="320"/>
      <c r="G8" s="321"/>
      <c r="H8" s="320"/>
      <c r="I8" s="321"/>
    </row>
    <row r="9" spans="1:19" s="61" customFormat="1" ht="15" customHeight="1" x14ac:dyDescent="0.3">
      <c r="A9" s="354" t="s">
        <v>368</v>
      </c>
      <c r="B9" s="354"/>
      <c r="C9" s="320"/>
      <c r="D9" s="433"/>
      <c r="E9" s="433"/>
      <c r="F9" s="320"/>
      <c r="G9" s="321"/>
      <c r="H9" s="320"/>
      <c r="I9" s="321"/>
    </row>
    <row r="10" spans="1:19" s="61" customFormat="1" ht="15" customHeight="1" x14ac:dyDescent="0.3">
      <c r="A10" s="354" t="s">
        <v>369</v>
      </c>
      <c r="B10" s="354"/>
      <c r="C10" s="320"/>
      <c r="D10" s="433"/>
      <c r="E10" s="433"/>
      <c r="F10" s="320"/>
      <c r="G10" s="321"/>
      <c r="H10" s="320"/>
      <c r="I10" s="321"/>
    </row>
    <row r="11" spans="1:19" s="61" customFormat="1" ht="15" customHeight="1" x14ac:dyDescent="0.3">
      <c r="A11" s="354" t="s">
        <v>370</v>
      </c>
      <c r="B11" s="354"/>
      <c r="C11" s="320"/>
      <c r="D11" s="433"/>
      <c r="E11" s="433"/>
      <c r="F11" s="320"/>
      <c r="G11" s="321"/>
      <c r="H11" s="320"/>
      <c r="I11" s="321"/>
    </row>
    <row r="12" spans="1:19" ht="30" customHeight="1" thickBot="1" x14ac:dyDescent="0.3">
      <c r="A12" s="356" t="s">
        <v>75</v>
      </c>
      <c r="B12" s="357"/>
      <c r="C12" s="357"/>
      <c r="D12" s="357"/>
      <c r="E12" s="357"/>
      <c r="F12" s="357"/>
      <c r="G12" s="357"/>
      <c r="H12" s="357"/>
      <c r="I12" s="357"/>
    </row>
    <row r="13" spans="1:19" ht="133.5" customHeight="1" thickBot="1" x14ac:dyDescent="0.3">
      <c r="A13" s="213" t="s">
        <v>10</v>
      </c>
      <c r="B13" s="213" t="s">
        <v>103</v>
      </c>
      <c r="C13" s="213" t="s">
        <v>102</v>
      </c>
      <c r="D13" s="213" t="s">
        <v>6</v>
      </c>
      <c r="E13" s="213" t="s">
        <v>4</v>
      </c>
      <c r="F13" s="214" t="s">
        <v>7</v>
      </c>
      <c r="G13" s="214" t="s">
        <v>8</v>
      </c>
      <c r="H13" s="215" t="s">
        <v>129</v>
      </c>
      <c r="I13" s="216" t="s">
        <v>9</v>
      </c>
      <c r="J13" s="61"/>
      <c r="K13" s="61"/>
      <c r="L13" s="61"/>
      <c r="M13" s="61"/>
      <c r="N13" s="61"/>
      <c r="O13" s="61"/>
      <c r="P13" s="61"/>
      <c r="Q13" s="61"/>
      <c r="R13" s="61"/>
      <c r="S13" s="61"/>
    </row>
    <row r="14" spans="1:19" ht="78.75" x14ac:dyDescent="0.25">
      <c r="A14" s="223" t="s">
        <v>558</v>
      </c>
      <c r="B14" s="267" t="s">
        <v>559</v>
      </c>
      <c r="C14" s="328" t="s">
        <v>19</v>
      </c>
      <c r="D14" s="268">
        <v>2000</v>
      </c>
      <c r="E14" s="278" t="s">
        <v>43</v>
      </c>
      <c r="F14" s="269"/>
      <c r="G14" s="270"/>
      <c r="H14" s="271">
        <v>20</v>
      </c>
      <c r="I14" s="272"/>
      <c r="J14" s="61"/>
      <c r="K14" s="61"/>
      <c r="L14" s="61"/>
      <c r="M14" s="61"/>
      <c r="N14" s="61"/>
      <c r="O14" s="61"/>
      <c r="P14" s="61"/>
      <c r="Q14" s="61"/>
      <c r="R14" s="61"/>
      <c r="S14" s="61"/>
    </row>
    <row r="15" spans="1:19" ht="78.75" x14ac:dyDescent="0.25">
      <c r="A15" s="223" t="s">
        <v>242</v>
      </c>
      <c r="B15" s="267" t="s">
        <v>560</v>
      </c>
      <c r="C15" s="328" t="s">
        <v>19</v>
      </c>
      <c r="D15" s="268">
        <v>2800</v>
      </c>
      <c r="E15" s="278" t="s">
        <v>43</v>
      </c>
      <c r="F15" s="269"/>
      <c r="G15" s="270"/>
      <c r="H15" s="271">
        <v>20</v>
      </c>
      <c r="I15" s="272"/>
    </row>
    <row r="16" spans="1:19" ht="78.75" x14ac:dyDescent="0.25">
      <c r="A16" s="223" t="s">
        <v>561</v>
      </c>
      <c r="B16" s="267" t="s">
        <v>560</v>
      </c>
      <c r="C16" s="328" t="s">
        <v>19</v>
      </c>
      <c r="D16" s="268">
        <v>1000</v>
      </c>
      <c r="E16" s="278" t="s">
        <v>43</v>
      </c>
      <c r="F16" s="269"/>
      <c r="G16" s="270"/>
      <c r="H16" s="271">
        <v>20</v>
      </c>
      <c r="I16" s="272"/>
      <c r="K16" s="138"/>
      <c r="L16" s="108"/>
      <c r="M16" s="108"/>
    </row>
    <row r="17" spans="1:13" ht="78.75" x14ac:dyDescent="0.25">
      <c r="A17" s="273" t="s">
        <v>243</v>
      </c>
      <c r="B17" s="267" t="s">
        <v>562</v>
      </c>
      <c r="C17" s="328" t="s">
        <v>19</v>
      </c>
      <c r="D17" s="268">
        <v>1600</v>
      </c>
      <c r="E17" s="278" t="s">
        <v>43</v>
      </c>
      <c r="F17" s="269"/>
      <c r="G17" s="270"/>
      <c r="H17" s="271">
        <v>20</v>
      </c>
      <c r="I17" s="272"/>
      <c r="K17" s="138"/>
      <c r="L17" s="108"/>
      <c r="M17" s="108"/>
    </row>
    <row r="18" spans="1:13" ht="15.75" x14ac:dyDescent="0.25">
      <c r="A18" s="273" t="s">
        <v>563</v>
      </c>
      <c r="B18" s="267" t="s">
        <v>244</v>
      </c>
      <c r="C18" s="328" t="s">
        <v>19</v>
      </c>
      <c r="D18" s="268">
        <v>800</v>
      </c>
      <c r="E18" s="278" t="s">
        <v>43</v>
      </c>
      <c r="F18" s="269"/>
      <c r="G18" s="270"/>
      <c r="H18" s="271">
        <v>20</v>
      </c>
      <c r="I18" s="272"/>
      <c r="K18" s="138"/>
      <c r="L18" s="108"/>
      <c r="M18" s="108"/>
    </row>
    <row r="19" spans="1:13" ht="47.25" x14ac:dyDescent="0.25">
      <c r="A19" s="273" t="s">
        <v>245</v>
      </c>
      <c r="B19" s="267" t="s">
        <v>246</v>
      </c>
      <c r="C19" s="328" t="s">
        <v>19</v>
      </c>
      <c r="D19" s="268">
        <v>300</v>
      </c>
      <c r="E19" s="278" t="s">
        <v>43</v>
      </c>
      <c r="F19" s="269"/>
      <c r="G19" s="270"/>
      <c r="H19" s="271">
        <v>20</v>
      </c>
      <c r="I19" s="272"/>
      <c r="K19" s="138"/>
      <c r="L19" s="108"/>
      <c r="M19" s="108"/>
    </row>
    <row r="20" spans="1:13" ht="15.75" x14ac:dyDescent="0.25">
      <c r="A20" s="273" t="s">
        <v>247</v>
      </c>
      <c r="B20" s="267" t="s">
        <v>564</v>
      </c>
      <c r="C20" s="328" t="s">
        <v>19</v>
      </c>
      <c r="D20" s="268">
        <v>280</v>
      </c>
      <c r="E20" s="278" t="s">
        <v>43</v>
      </c>
      <c r="F20" s="269"/>
      <c r="G20" s="270"/>
      <c r="H20" s="271">
        <v>20</v>
      </c>
      <c r="I20" s="272"/>
      <c r="K20" s="138"/>
      <c r="L20" s="108"/>
      <c r="M20" s="108"/>
    </row>
    <row r="21" spans="1:13" ht="63" x14ac:dyDescent="0.25">
      <c r="A21" s="273" t="s">
        <v>248</v>
      </c>
      <c r="B21" s="267" t="s">
        <v>565</v>
      </c>
      <c r="C21" s="328" t="s">
        <v>19</v>
      </c>
      <c r="D21" s="268">
        <v>140</v>
      </c>
      <c r="E21" s="278" t="s">
        <v>43</v>
      </c>
      <c r="F21" s="269"/>
      <c r="G21" s="270"/>
      <c r="H21" s="271">
        <v>20</v>
      </c>
      <c r="I21" s="272"/>
      <c r="K21" s="138"/>
      <c r="L21" s="108"/>
      <c r="M21" s="108"/>
    </row>
    <row r="22" spans="1:13" ht="15.75" x14ac:dyDescent="0.25">
      <c r="A22" s="223" t="s">
        <v>566</v>
      </c>
      <c r="B22" s="267" t="s">
        <v>407</v>
      </c>
      <c r="C22" s="328" t="s">
        <v>19</v>
      </c>
      <c r="D22" s="268">
        <v>1500</v>
      </c>
      <c r="E22" s="278" t="s">
        <v>43</v>
      </c>
      <c r="F22" s="269"/>
      <c r="G22" s="270"/>
      <c r="H22" s="271">
        <v>20</v>
      </c>
      <c r="I22" s="272"/>
      <c r="K22" s="138"/>
      <c r="L22" s="108"/>
      <c r="M22" s="108"/>
    </row>
    <row r="23" spans="1:13" ht="15.75" x14ac:dyDescent="0.25">
      <c r="A23" s="223" t="s">
        <v>567</v>
      </c>
      <c r="B23" s="267" t="s">
        <v>568</v>
      </c>
      <c r="C23" s="328" t="s">
        <v>19</v>
      </c>
      <c r="D23" s="268">
        <v>1200</v>
      </c>
      <c r="E23" s="278" t="s">
        <v>43</v>
      </c>
      <c r="F23" s="269"/>
      <c r="G23" s="270"/>
      <c r="H23" s="271">
        <v>20</v>
      </c>
      <c r="I23" s="272"/>
      <c r="K23" s="138"/>
      <c r="L23" s="108"/>
      <c r="M23" s="108"/>
    </row>
    <row r="24" spans="1:13" ht="31.5" x14ac:dyDescent="0.25">
      <c r="A24" s="223" t="s">
        <v>569</v>
      </c>
      <c r="B24" s="267" t="s">
        <v>249</v>
      </c>
      <c r="C24" s="328" t="s">
        <v>19</v>
      </c>
      <c r="D24" s="268">
        <v>300</v>
      </c>
      <c r="E24" s="278" t="s">
        <v>43</v>
      </c>
      <c r="F24" s="269"/>
      <c r="G24" s="270"/>
      <c r="H24" s="271">
        <v>20</v>
      </c>
      <c r="I24" s="272"/>
      <c r="K24" s="138"/>
      <c r="L24" s="108"/>
      <c r="M24" s="108"/>
    </row>
    <row r="25" spans="1:13" ht="15.75" x14ac:dyDescent="0.25">
      <c r="A25" s="223" t="s">
        <v>250</v>
      </c>
      <c r="B25" s="267" t="s">
        <v>570</v>
      </c>
      <c r="C25" s="328" t="s">
        <v>19</v>
      </c>
      <c r="D25" s="268">
        <v>300</v>
      </c>
      <c r="E25" s="278" t="s">
        <v>43</v>
      </c>
      <c r="F25" s="269"/>
      <c r="G25" s="270"/>
      <c r="H25" s="271">
        <v>20</v>
      </c>
      <c r="I25" s="272"/>
      <c r="K25" s="138"/>
      <c r="L25" s="108"/>
      <c r="M25" s="108"/>
    </row>
    <row r="26" spans="1:13" ht="15.75" x14ac:dyDescent="0.25">
      <c r="A26" s="223" t="s">
        <v>251</v>
      </c>
      <c r="B26" s="267" t="s">
        <v>571</v>
      </c>
      <c r="C26" s="328" t="s">
        <v>19</v>
      </c>
      <c r="D26" s="268">
        <v>20</v>
      </c>
      <c r="E26" s="278" t="s">
        <v>43</v>
      </c>
      <c r="F26" s="269"/>
      <c r="G26" s="270"/>
      <c r="H26" s="271">
        <v>20</v>
      </c>
      <c r="I26" s="272"/>
      <c r="K26" s="138"/>
      <c r="L26" s="108"/>
      <c r="M26" s="108"/>
    </row>
    <row r="27" spans="1:13" ht="15.75" x14ac:dyDescent="0.25">
      <c r="A27" s="223" t="s">
        <v>252</v>
      </c>
      <c r="B27" s="267" t="s">
        <v>572</v>
      </c>
      <c r="C27" s="328" t="s">
        <v>19</v>
      </c>
      <c r="D27" s="268">
        <v>50</v>
      </c>
      <c r="E27" s="278" t="s">
        <v>43</v>
      </c>
      <c r="F27" s="269"/>
      <c r="G27" s="270"/>
      <c r="H27" s="271">
        <v>20</v>
      </c>
      <c r="I27" s="272"/>
      <c r="K27" s="138"/>
      <c r="L27" s="108"/>
      <c r="M27" s="108"/>
    </row>
    <row r="28" spans="1:13" ht="31.5" x14ac:dyDescent="0.25">
      <c r="A28" s="223" t="s">
        <v>573</v>
      </c>
      <c r="B28" s="267" t="s">
        <v>574</v>
      </c>
      <c r="C28" s="328" t="s">
        <v>19</v>
      </c>
      <c r="D28" s="268">
        <v>200</v>
      </c>
      <c r="E28" s="278" t="s">
        <v>43</v>
      </c>
      <c r="F28" s="269"/>
      <c r="G28" s="270"/>
      <c r="H28" s="271">
        <v>20</v>
      </c>
      <c r="I28" s="272"/>
      <c r="K28" s="138"/>
      <c r="L28" s="108"/>
      <c r="M28" s="108"/>
    </row>
    <row r="29" spans="1:13" ht="31.5" x14ac:dyDescent="0.25">
      <c r="A29" s="223" t="s">
        <v>575</v>
      </c>
      <c r="B29" s="267" t="s">
        <v>253</v>
      </c>
      <c r="C29" s="328" t="s">
        <v>19</v>
      </c>
      <c r="D29" s="268">
        <v>30</v>
      </c>
      <c r="E29" s="278" t="s">
        <v>5</v>
      </c>
      <c r="F29" s="269"/>
      <c r="G29" s="270"/>
      <c r="H29" s="271">
        <v>20</v>
      </c>
      <c r="I29" s="272"/>
      <c r="K29" s="138"/>
      <c r="L29" s="108"/>
      <c r="M29" s="108"/>
    </row>
    <row r="30" spans="1:13" ht="15.75" x14ac:dyDescent="0.25">
      <c r="A30" s="223" t="s">
        <v>576</v>
      </c>
      <c r="B30" s="267" t="s">
        <v>577</v>
      </c>
      <c r="C30" s="328" t="s">
        <v>19</v>
      </c>
      <c r="D30" s="268">
        <v>140</v>
      </c>
      <c r="E30" s="278" t="s">
        <v>43</v>
      </c>
      <c r="F30" s="269"/>
      <c r="G30" s="270"/>
      <c r="H30" s="271">
        <v>20</v>
      </c>
      <c r="I30" s="272"/>
      <c r="K30" s="138"/>
      <c r="L30" s="108"/>
      <c r="M30" s="108"/>
    </row>
    <row r="31" spans="1:13" ht="15.75" x14ac:dyDescent="0.25">
      <c r="A31" s="223" t="s">
        <v>578</v>
      </c>
      <c r="B31" s="267" t="s">
        <v>577</v>
      </c>
      <c r="C31" s="328" t="s">
        <v>19</v>
      </c>
      <c r="D31" s="268">
        <v>500</v>
      </c>
      <c r="E31" s="278" t="s">
        <v>43</v>
      </c>
      <c r="F31" s="269"/>
      <c r="G31" s="270"/>
      <c r="H31" s="271">
        <v>20</v>
      </c>
      <c r="I31" s="272"/>
      <c r="K31" s="138"/>
      <c r="L31" s="108"/>
      <c r="M31" s="108"/>
    </row>
    <row r="32" spans="1:13" ht="15.75" x14ac:dyDescent="0.25">
      <c r="A32" s="223" t="s">
        <v>578</v>
      </c>
      <c r="B32" s="267" t="s">
        <v>254</v>
      </c>
      <c r="C32" s="328" t="s">
        <v>19</v>
      </c>
      <c r="D32" s="268">
        <v>300</v>
      </c>
      <c r="E32" s="278" t="s">
        <v>43</v>
      </c>
      <c r="F32" s="269"/>
      <c r="G32" s="270"/>
      <c r="H32" s="271">
        <v>20</v>
      </c>
      <c r="I32" s="272"/>
      <c r="K32" s="138"/>
      <c r="L32" s="108"/>
      <c r="M32" s="108"/>
    </row>
    <row r="33" spans="1:13" ht="31.5" x14ac:dyDescent="0.25">
      <c r="A33" s="223" t="s">
        <v>578</v>
      </c>
      <c r="B33" s="224" t="s">
        <v>579</v>
      </c>
      <c r="C33" s="328" t="s">
        <v>19</v>
      </c>
      <c r="D33" s="268">
        <v>2000</v>
      </c>
      <c r="E33" s="278" t="s">
        <v>43</v>
      </c>
      <c r="F33" s="269"/>
      <c r="G33" s="270"/>
      <c r="H33" s="271">
        <v>20</v>
      </c>
      <c r="I33" s="272"/>
      <c r="K33" s="138"/>
      <c r="L33" s="108"/>
      <c r="M33" s="108"/>
    </row>
    <row r="34" spans="1:13" ht="31.5" x14ac:dyDescent="0.25">
      <c r="A34" s="274" t="s">
        <v>580</v>
      </c>
      <c r="B34" s="224" t="s">
        <v>581</v>
      </c>
      <c r="C34" s="328" t="s">
        <v>19</v>
      </c>
      <c r="D34" s="268">
        <v>420</v>
      </c>
      <c r="E34" s="278" t="s">
        <v>43</v>
      </c>
      <c r="F34" s="269"/>
      <c r="G34" s="270"/>
      <c r="H34" s="271">
        <v>20</v>
      </c>
      <c r="I34" s="272"/>
      <c r="K34" s="138"/>
      <c r="L34" s="108"/>
      <c r="M34" s="108"/>
    </row>
    <row r="35" spans="1:13" ht="15.75" x14ac:dyDescent="0.25">
      <c r="A35" s="274" t="s">
        <v>582</v>
      </c>
      <c r="B35" s="224" t="s">
        <v>255</v>
      </c>
      <c r="C35" s="328" t="s">
        <v>19</v>
      </c>
      <c r="D35" s="268">
        <v>100</v>
      </c>
      <c r="E35" s="278" t="s">
        <v>43</v>
      </c>
      <c r="F35" s="269"/>
      <c r="G35" s="270"/>
      <c r="H35" s="271">
        <v>20</v>
      </c>
      <c r="I35" s="272"/>
      <c r="K35" s="138"/>
      <c r="L35" s="108"/>
      <c r="M35" s="108"/>
    </row>
    <row r="36" spans="1:13" ht="47.25" x14ac:dyDescent="0.25">
      <c r="A36" s="223" t="s">
        <v>583</v>
      </c>
      <c r="B36" s="267" t="s">
        <v>584</v>
      </c>
      <c r="C36" s="328" t="s">
        <v>19</v>
      </c>
      <c r="D36" s="277">
        <v>50</v>
      </c>
      <c r="E36" s="275" t="s">
        <v>43</v>
      </c>
      <c r="F36" s="269"/>
      <c r="G36" s="270"/>
      <c r="H36" s="271">
        <v>20</v>
      </c>
      <c r="I36" s="272"/>
      <c r="K36" s="138"/>
      <c r="L36" s="108"/>
      <c r="M36" s="108"/>
    </row>
    <row r="37" spans="1:13" ht="47.25" x14ac:dyDescent="0.25">
      <c r="A37" s="223" t="s">
        <v>586</v>
      </c>
      <c r="B37" s="267" t="s">
        <v>585</v>
      </c>
      <c r="C37" s="328" t="s">
        <v>19</v>
      </c>
      <c r="D37" s="277">
        <v>280</v>
      </c>
      <c r="E37" s="275" t="s">
        <v>43</v>
      </c>
      <c r="F37" s="269"/>
      <c r="G37" s="270"/>
      <c r="H37" s="271">
        <v>20</v>
      </c>
      <c r="I37" s="272"/>
      <c r="K37" s="138"/>
      <c r="L37" s="108"/>
      <c r="M37" s="108"/>
    </row>
    <row r="38" spans="1:13" ht="31.5" x14ac:dyDescent="0.25">
      <c r="A38" s="223" t="s">
        <v>256</v>
      </c>
      <c r="B38" s="267" t="s">
        <v>587</v>
      </c>
      <c r="C38" s="328" t="s">
        <v>19</v>
      </c>
      <c r="D38" s="277">
        <v>100</v>
      </c>
      <c r="E38" s="275" t="s">
        <v>43</v>
      </c>
      <c r="F38" s="269"/>
      <c r="G38" s="270"/>
      <c r="H38" s="271">
        <v>20</v>
      </c>
      <c r="I38" s="272"/>
      <c r="K38" s="138"/>
      <c r="L38" s="108"/>
      <c r="M38" s="108"/>
    </row>
    <row r="39" spans="1:13" ht="15.75" x14ac:dyDescent="0.25">
      <c r="A39" s="223" t="s">
        <v>588</v>
      </c>
      <c r="B39" s="267" t="s">
        <v>589</v>
      </c>
      <c r="C39" s="328" t="s">
        <v>19</v>
      </c>
      <c r="D39" s="268">
        <v>100</v>
      </c>
      <c r="E39" s="275" t="s">
        <v>43</v>
      </c>
      <c r="F39" s="269"/>
      <c r="G39" s="270"/>
      <c r="H39" s="271">
        <v>20</v>
      </c>
      <c r="I39" s="272"/>
      <c r="K39" s="138"/>
      <c r="L39" s="108"/>
      <c r="M39" s="108"/>
    </row>
    <row r="40" spans="1:13" ht="15.75" x14ac:dyDescent="0.25">
      <c r="A40" s="223" t="s">
        <v>590</v>
      </c>
      <c r="B40" s="267" t="s">
        <v>591</v>
      </c>
      <c r="C40" s="328" t="s">
        <v>19</v>
      </c>
      <c r="D40" s="268">
        <v>900</v>
      </c>
      <c r="E40" s="275" t="s">
        <v>43</v>
      </c>
      <c r="F40" s="269"/>
      <c r="G40" s="270"/>
      <c r="H40" s="271">
        <v>20</v>
      </c>
      <c r="I40" s="272"/>
      <c r="K40" s="138"/>
      <c r="L40" s="108"/>
      <c r="M40" s="108"/>
    </row>
    <row r="41" spans="1:13" ht="15.75" x14ac:dyDescent="0.25">
      <c r="A41" s="223" t="s">
        <v>592</v>
      </c>
      <c r="B41" s="267" t="s">
        <v>257</v>
      </c>
      <c r="C41" s="328" t="s">
        <v>19</v>
      </c>
      <c r="D41" s="268">
        <v>100</v>
      </c>
      <c r="E41" s="275" t="s">
        <v>43</v>
      </c>
      <c r="F41" s="269"/>
      <c r="G41" s="270"/>
      <c r="H41" s="271">
        <v>20</v>
      </c>
      <c r="I41" s="272"/>
      <c r="K41" s="138"/>
      <c r="L41" s="108"/>
      <c r="M41" s="108"/>
    </row>
    <row r="42" spans="1:13" ht="15.75" x14ac:dyDescent="0.25">
      <c r="A42" s="223" t="s">
        <v>258</v>
      </c>
      <c r="B42" s="267" t="s">
        <v>593</v>
      </c>
      <c r="C42" s="328" t="s">
        <v>19</v>
      </c>
      <c r="D42" s="268">
        <v>110</v>
      </c>
      <c r="E42" s="275" t="s">
        <v>5</v>
      </c>
      <c r="F42" s="269"/>
      <c r="G42" s="270"/>
      <c r="H42" s="271">
        <v>20</v>
      </c>
      <c r="I42" s="272"/>
      <c r="K42" s="138"/>
      <c r="L42" s="108"/>
      <c r="M42" s="108"/>
    </row>
    <row r="43" spans="1:13" ht="15.75" x14ac:dyDescent="0.25">
      <c r="A43" s="223" t="s">
        <v>258</v>
      </c>
      <c r="B43" s="267" t="s">
        <v>594</v>
      </c>
      <c r="C43" s="328" t="s">
        <v>19</v>
      </c>
      <c r="D43" s="268">
        <v>60</v>
      </c>
      <c r="E43" s="275" t="s">
        <v>43</v>
      </c>
      <c r="F43" s="269"/>
      <c r="G43" s="270"/>
      <c r="H43" s="271">
        <v>20</v>
      </c>
      <c r="I43" s="272"/>
      <c r="K43" s="138"/>
      <c r="L43" s="108"/>
      <c r="M43" s="108"/>
    </row>
    <row r="44" spans="1:13" ht="15.75" x14ac:dyDescent="0.25">
      <c r="A44" s="223" t="s">
        <v>259</v>
      </c>
      <c r="B44" s="267" t="s">
        <v>595</v>
      </c>
      <c r="C44" s="328" t="s">
        <v>19</v>
      </c>
      <c r="D44" s="268">
        <v>50</v>
      </c>
      <c r="E44" s="275" t="s">
        <v>43</v>
      </c>
      <c r="F44" s="269"/>
      <c r="G44" s="270"/>
      <c r="H44" s="271">
        <v>10</v>
      </c>
      <c r="I44" s="272"/>
      <c r="J44" s="106"/>
      <c r="K44" s="138"/>
      <c r="L44" s="108"/>
      <c r="M44" s="108"/>
    </row>
    <row r="45" spans="1:13" ht="31.5" x14ac:dyDescent="0.25">
      <c r="A45" s="223" t="s">
        <v>260</v>
      </c>
      <c r="B45" s="267" t="s">
        <v>596</v>
      </c>
      <c r="C45" s="328" t="s">
        <v>19</v>
      </c>
      <c r="D45" s="268">
        <v>200</v>
      </c>
      <c r="E45" s="275" t="s">
        <v>43</v>
      </c>
      <c r="F45" s="269"/>
      <c r="G45" s="270"/>
      <c r="H45" s="271">
        <v>10</v>
      </c>
      <c r="I45" s="272"/>
      <c r="J45" s="106"/>
      <c r="K45" s="138"/>
      <c r="L45" s="108"/>
      <c r="M45" s="108"/>
    </row>
    <row r="46" spans="1:13" ht="47.25" x14ac:dyDescent="0.25">
      <c r="A46" s="223" t="s">
        <v>261</v>
      </c>
      <c r="B46" s="267" t="s">
        <v>597</v>
      </c>
      <c r="C46" s="328" t="s">
        <v>19</v>
      </c>
      <c r="D46" s="277">
        <v>2200</v>
      </c>
      <c r="E46" s="275" t="s">
        <v>43</v>
      </c>
      <c r="F46" s="269"/>
      <c r="G46" s="270"/>
      <c r="H46" s="271">
        <v>10</v>
      </c>
      <c r="I46" s="272"/>
      <c r="J46" s="106"/>
      <c r="K46" s="138"/>
      <c r="L46" s="108"/>
      <c r="M46" s="108"/>
    </row>
    <row r="47" spans="1:13" ht="31.5" x14ac:dyDescent="0.25">
      <c r="A47" s="223" t="s">
        <v>262</v>
      </c>
      <c r="B47" s="267" t="s">
        <v>598</v>
      </c>
      <c r="C47" s="328" t="s">
        <v>19</v>
      </c>
      <c r="D47" s="277">
        <v>200</v>
      </c>
      <c r="E47" s="275" t="s">
        <v>105</v>
      </c>
      <c r="F47" s="269"/>
      <c r="G47" s="270"/>
      <c r="H47" s="271">
        <v>10</v>
      </c>
      <c r="I47" s="272"/>
      <c r="J47" s="106"/>
      <c r="K47" s="138"/>
      <c r="L47" s="108"/>
      <c r="M47" s="108"/>
    </row>
    <row r="48" spans="1:13" ht="31.5" x14ac:dyDescent="0.25">
      <c r="A48" s="223" t="s">
        <v>263</v>
      </c>
      <c r="B48" s="267" t="s">
        <v>599</v>
      </c>
      <c r="C48" s="328" t="s">
        <v>19</v>
      </c>
      <c r="D48" s="268">
        <v>1200</v>
      </c>
      <c r="E48" s="275" t="s">
        <v>43</v>
      </c>
      <c r="F48" s="269"/>
      <c r="G48" s="270"/>
      <c r="H48" s="271">
        <v>20</v>
      </c>
      <c r="I48" s="272"/>
      <c r="K48" s="138"/>
      <c r="L48" s="108"/>
      <c r="M48" s="108"/>
    </row>
    <row r="49" spans="1:13" ht="47.25" x14ac:dyDescent="0.25">
      <c r="A49" s="223" t="s">
        <v>600</v>
      </c>
      <c r="B49" s="267" t="s">
        <v>601</v>
      </c>
      <c r="C49" s="328" t="s">
        <v>19</v>
      </c>
      <c r="D49" s="268">
        <v>70</v>
      </c>
      <c r="E49" s="275" t="s">
        <v>43</v>
      </c>
      <c r="F49" s="269"/>
      <c r="G49" s="270"/>
      <c r="H49" s="271">
        <v>20</v>
      </c>
      <c r="I49" s="272"/>
      <c r="K49" s="138"/>
      <c r="L49" s="108"/>
      <c r="M49" s="108"/>
    </row>
    <row r="50" spans="1:13" ht="31.5" x14ac:dyDescent="0.25">
      <c r="A50" s="223" t="s">
        <v>602</v>
      </c>
      <c r="B50" s="267" t="s">
        <v>603</v>
      </c>
      <c r="C50" s="328" t="s">
        <v>19</v>
      </c>
      <c r="D50" s="268">
        <v>60</v>
      </c>
      <c r="E50" s="275" t="s">
        <v>43</v>
      </c>
      <c r="F50" s="269"/>
      <c r="G50" s="270"/>
      <c r="H50" s="271">
        <v>20</v>
      </c>
      <c r="I50" s="272"/>
      <c r="K50" s="138"/>
      <c r="L50" s="108"/>
      <c r="M50" s="108"/>
    </row>
    <row r="51" spans="1:13" ht="31.5" x14ac:dyDescent="0.25">
      <c r="A51" s="273" t="s">
        <v>264</v>
      </c>
      <c r="B51" s="267" t="s">
        <v>604</v>
      </c>
      <c r="C51" s="328" t="s">
        <v>19</v>
      </c>
      <c r="D51" s="275">
        <v>250</v>
      </c>
      <c r="E51" s="276" t="s">
        <v>43</v>
      </c>
      <c r="F51" s="269"/>
      <c r="G51" s="270"/>
      <c r="H51" s="271">
        <v>20</v>
      </c>
      <c r="I51" s="272"/>
      <c r="K51" s="138"/>
      <c r="L51" s="108"/>
      <c r="M51" s="108"/>
    </row>
    <row r="52" spans="1:13" ht="63" x14ac:dyDescent="0.25">
      <c r="A52" s="273" t="s">
        <v>265</v>
      </c>
      <c r="B52" s="267" t="s">
        <v>605</v>
      </c>
      <c r="C52" s="328" t="s">
        <v>19</v>
      </c>
      <c r="D52" s="275">
        <v>190</v>
      </c>
      <c r="E52" s="276" t="s">
        <v>43</v>
      </c>
      <c r="F52" s="269"/>
      <c r="G52" s="270"/>
      <c r="H52" s="271">
        <v>20</v>
      </c>
      <c r="I52" s="272"/>
      <c r="K52" s="138"/>
      <c r="L52" s="108"/>
      <c r="M52" s="108"/>
    </row>
    <row r="53" spans="1:13" ht="31.5" x14ac:dyDescent="0.25">
      <c r="A53" s="273" t="s">
        <v>606</v>
      </c>
      <c r="B53" s="267" t="s">
        <v>607</v>
      </c>
      <c r="C53" s="328" t="s">
        <v>19</v>
      </c>
      <c r="D53" s="275">
        <v>300</v>
      </c>
      <c r="E53" s="276" t="s">
        <v>43</v>
      </c>
      <c r="F53" s="269"/>
      <c r="G53" s="270"/>
      <c r="H53" s="271">
        <v>20</v>
      </c>
      <c r="I53" s="272"/>
      <c r="K53" s="138"/>
      <c r="L53" s="108"/>
      <c r="M53" s="108"/>
    </row>
    <row r="54" spans="1:13" ht="15.75" x14ac:dyDescent="0.25">
      <c r="A54" s="273" t="s">
        <v>608</v>
      </c>
      <c r="B54" s="267" t="s">
        <v>266</v>
      </c>
      <c r="C54" s="328" t="s">
        <v>19</v>
      </c>
      <c r="D54" s="275">
        <v>200</v>
      </c>
      <c r="E54" s="276" t="s">
        <v>43</v>
      </c>
      <c r="F54" s="269"/>
      <c r="G54" s="270"/>
      <c r="H54" s="271">
        <v>20</v>
      </c>
      <c r="I54" s="272"/>
      <c r="K54" s="138"/>
      <c r="L54" s="108"/>
      <c r="M54" s="108"/>
    </row>
    <row r="55" spans="1:13" ht="31.5" x14ac:dyDescent="0.25">
      <c r="A55" s="273" t="s">
        <v>609</v>
      </c>
      <c r="B55" s="267" t="s">
        <v>610</v>
      </c>
      <c r="C55" s="328" t="s">
        <v>19</v>
      </c>
      <c r="D55" s="275">
        <v>50</v>
      </c>
      <c r="E55" s="276" t="s">
        <v>43</v>
      </c>
      <c r="F55" s="269"/>
      <c r="G55" s="270"/>
      <c r="H55" s="271">
        <v>20</v>
      </c>
      <c r="I55" s="272"/>
      <c r="K55" s="138"/>
      <c r="L55" s="108"/>
      <c r="M55" s="108"/>
    </row>
    <row r="56" spans="1:13" ht="31.5" x14ac:dyDescent="0.25">
      <c r="A56" s="273" t="s">
        <v>267</v>
      </c>
      <c r="B56" s="267" t="s">
        <v>611</v>
      </c>
      <c r="C56" s="328" t="s">
        <v>19</v>
      </c>
      <c r="D56" s="275">
        <v>500</v>
      </c>
      <c r="E56" s="276" t="s">
        <v>268</v>
      </c>
      <c r="F56" s="269"/>
      <c r="G56" s="270"/>
      <c r="H56" s="271">
        <v>20</v>
      </c>
      <c r="I56" s="272"/>
      <c r="K56" s="138"/>
      <c r="L56" s="108"/>
      <c r="M56" s="108"/>
    </row>
    <row r="57" spans="1:13" ht="31.5" x14ac:dyDescent="0.25">
      <c r="A57" s="273" t="s">
        <v>269</v>
      </c>
      <c r="B57" s="267" t="s">
        <v>612</v>
      </c>
      <c r="C57" s="328" t="s">
        <v>19</v>
      </c>
      <c r="D57" s="277">
        <v>400</v>
      </c>
      <c r="E57" s="278" t="s">
        <v>268</v>
      </c>
      <c r="F57" s="269"/>
      <c r="G57" s="270"/>
      <c r="H57" s="271">
        <v>20</v>
      </c>
      <c r="I57" s="272"/>
      <c r="K57" s="138"/>
      <c r="L57" s="108"/>
      <c r="M57" s="108"/>
    </row>
    <row r="58" spans="1:13" ht="31.5" x14ac:dyDescent="0.25">
      <c r="A58" s="273" t="s">
        <v>270</v>
      </c>
      <c r="B58" s="267" t="s">
        <v>612</v>
      </c>
      <c r="C58" s="328" t="s">
        <v>19</v>
      </c>
      <c r="D58" s="277">
        <v>200</v>
      </c>
      <c r="E58" s="278" t="s">
        <v>268</v>
      </c>
      <c r="F58" s="269"/>
      <c r="G58" s="270"/>
      <c r="H58" s="271">
        <v>20</v>
      </c>
      <c r="I58" s="272"/>
      <c r="K58" s="138"/>
      <c r="L58" s="108"/>
      <c r="M58" s="108"/>
    </row>
    <row r="59" spans="1:13" ht="31.5" x14ac:dyDescent="0.25">
      <c r="A59" s="273" t="s">
        <v>271</v>
      </c>
      <c r="B59" s="267" t="s">
        <v>612</v>
      </c>
      <c r="C59" s="328" t="s">
        <v>19</v>
      </c>
      <c r="D59" s="277">
        <v>15</v>
      </c>
      <c r="E59" s="278" t="s">
        <v>268</v>
      </c>
      <c r="F59" s="269"/>
      <c r="G59" s="270"/>
      <c r="H59" s="271">
        <v>20</v>
      </c>
      <c r="I59" s="272"/>
      <c r="K59" s="138"/>
      <c r="L59" s="108"/>
      <c r="M59" s="108"/>
    </row>
    <row r="60" spans="1:13" ht="15.75" x14ac:dyDescent="0.25">
      <c r="A60" s="273" t="s">
        <v>272</v>
      </c>
      <c r="B60" s="267" t="s">
        <v>613</v>
      </c>
      <c r="C60" s="328" t="s">
        <v>19</v>
      </c>
      <c r="D60" s="277">
        <v>55</v>
      </c>
      <c r="E60" s="278" t="s">
        <v>5</v>
      </c>
      <c r="F60" s="269"/>
      <c r="G60" s="270"/>
      <c r="H60" s="271">
        <v>20</v>
      </c>
      <c r="I60" s="272"/>
      <c r="K60" s="138"/>
      <c r="L60" s="108"/>
      <c r="M60" s="108"/>
    </row>
    <row r="61" spans="1:13" ht="31.5" x14ac:dyDescent="0.25">
      <c r="A61" s="273" t="s">
        <v>273</v>
      </c>
      <c r="B61" s="267" t="s">
        <v>613</v>
      </c>
      <c r="C61" s="328" t="s">
        <v>19</v>
      </c>
      <c r="D61" s="277">
        <v>150</v>
      </c>
      <c r="E61" s="278" t="s">
        <v>5</v>
      </c>
      <c r="F61" s="269"/>
      <c r="G61" s="270"/>
      <c r="H61" s="271">
        <v>20</v>
      </c>
      <c r="I61" s="272"/>
      <c r="K61" s="138"/>
      <c r="L61" s="108"/>
      <c r="M61" s="108"/>
    </row>
    <row r="62" spans="1:13" ht="15.75" x14ac:dyDescent="0.25">
      <c r="A62" s="273" t="s">
        <v>615</v>
      </c>
      <c r="B62" s="267" t="s">
        <v>613</v>
      </c>
      <c r="C62" s="328" t="s">
        <v>19</v>
      </c>
      <c r="D62" s="279">
        <v>110</v>
      </c>
      <c r="E62" s="278" t="s">
        <v>5</v>
      </c>
      <c r="F62" s="269"/>
      <c r="G62" s="270"/>
      <c r="H62" s="271">
        <v>20</v>
      </c>
      <c r="I62" s="272"/>
      <c r="K62" s="138"/>
      <c r="L62" s="108"/>
      <c r="M62" s="108"/>
    </row>
    <row r="63" spans="1:13" ht="31.5" x14ac:dyDescent="0.25">
      <c r="A63" s="273" t="s">
        <v>274</v>
      </c>
      <c r="B63" s="267" t="s">
        <v>614</v>
      </c>
      <c r="C63" s="328" t="s">
        <v>19</v>
      </c>
      <c r="D63" s="279">
        <v>80</v>
      </c>
      <c r="E63" s="278" t="s">
        <v>5</v>
      </c>
      <c r="F63" s="269"/>
      <c r="G63" s="270"/>
      <c r="H63" s="271">
        <v>20</v>
      </c>
      <c r="I63" s="272"/>
      <c r="K63" s="138"/>
      <c r="L63" s="108"/>
      <c r="M63" s="108"/>
    </row>
    <row r="64" spans="1:13" ht="31.5" x14ac:dyDescent="0.25">
      <c r="A64" s="273" t="s">
        <v>616</v>
      </c>
      <c r="B64" s="267" t="s">
        <v>617</v>
      </c>
      <c r="C64" s="328" t="s">
        <v>19</v>
      </c>
      <c r="D64" s="275">
        <v>130</v>
      </c>
      <c r="E64" s="276" t="s">
        <v>5</v>
      </c>
      <c r="F64" s="269"/>
      <c r="G64" s="270"/>
      <c r="H64" s="271">
        <v>20</v>
      </c>
      <c r="I64" s="272"/>
      <c r="K64" s="138"/>
      <c r="L64" s="108"/>
      <c r="M64" s="108"/>
    </row>
    <row r="65" spans="1:13" ht="31.5" x14ac:dyDescent="0.25">
      <c r="A65" s="273" t="s">
        <v>275</v>
      </c>
      <c r="B65" s="267" t="s">
        <v>618</v>
      </c>
      <c r="C65" s="328" t="s">
        <v>19</v>
      </c>
      <c r="D65" s="275">
        <v>30</v>
      </c>
      <c r="E65" s="276" t="s">
        <v>5</v>
      </c>
      <c r="F65" s="269"/>
      <c r="G65" s="270"/>
      <c r="H65" s="271">
        <v>20</v>
      </c>
      <c r="I65" s="272"/>
      <c r="K65" s="138"/>
      <c r="L65" s="108"/>
      <c r="M65" s="108"/>
    </row>
    <row r="66" spans="1:13" ht="78.75" x14ac:dyDescent="0.25">
      <c r="A66" s="273" t="s">
        <v>619</v>
      </c>
      <c r="B66" s="267" t="s">
        <v>620</v>
      </c>
      <c r="C66" s="328" t="s">
        <v>19</v>
      </c>
      <c r="D66" s="281">
        <v>70</v>
      </c>
      <c r="E66" s="276" t="s">
        <v>43</v>
      </c>
      <c r="F66" s="269"/>
      <c r="G66" s="270"/>
      <c r="H66" s="271">
        <v>20</v>
      </c>
      <c r="I66" s="272"/>
      <c r="K66" s="138"/>
      <c r="L66" s="108"/>
      <c r="M66" s="108"/>
    </row>
    <row r="67" spans="1:13" ht="78.75" x14ac:dyDescent="0.25">
      <c r="A67" s="273" t="s">
        <v>619</v>
      </c>
      <c r="B67" s="267" t="s">
        <v>621</v>
      </c>
      <c r="C67" s="328" t="s">
        <v>19</v>
      </c>
      <c r="D67" s="281">
        <v>80</v>
      </c>
      <c r="E67" s="291" t="s">
        <v>43</v>
      </c>
      <c r="F67" s="269"/>
      <c r="G67" s="270"/>
      <c r="H67" s="271">
        <v>20</v>
      </c>
      <c r="I67" s="272"/>
      <c r="K67" s="138"/>
      <c r="L67" s="108"/>
      <c r="M67" s="108"/>
    </row>
    <row r="68" spans="1:13" ht="78.75" x14ac:dyDescent="0.25">
      <c r="A68" s="280" t="s">
        <v>276</v>
      </c>
      <c r="B68" s="226" t="s">
        <v>622</v>
      </c>
      <c r="C68" s="328" t="s">
        <v>19</v>
      </c>
      <c r="D68" s="282">
        <v>230</v>
      </c>
      <c r="E68" s="283" t="s">
        <v>43</v>
      </c>
      <c r="F68" s="269"/>
      <c r="G68" s="270"/>
      <c r="H68" s="271">
        <v>20</v>
      </c>
      <c r="I68" s="272"/>
      <c r="K68" s="138"/>
      <c r="L68" s="108"/>
      <c r="M68" s="108"/>
    </row>
    <row r="69" spans="1:13" ht="78.75" x14ac:dyDescent="0.25">
      <c r="A69" s="280" t="s">
        <v>276</v>
      </c>
      <c r="B69" s="226" t="s">
        <v>623</v>
      </c>
      <c r="C69" s="328" t="s">
        <v>19</v>
      </c>
      <c r="D69" s="282">
        <v>140</v>
      </c>
      <c r="E69" s="298" t="s">
        <v>43</v>
      </c>
      <c r="F69" s="269"/>
      <c r="G69" s="270"/>
      <c r="H69" s="271">
        <v>20</v>
      </c>
      <c r="I69" s="272"/>
      <c r="K69" s="138"/>
      <c r="L69" s="108"/>
      <c r="M69" s="108"/>
    </row>
    <row r="70" spans="1:13" ht="78.75" x14ac:dyDescent="0.25">
      <c r="A70" s="280" t="s">
        <v>624</v>
      </c>
      <c r="B70" s="226" t="s">
        <v>622</v>
      </c>
      <c r="C70" s="328" t="s">
        <v>19</v>
      </c>
      <c r="D70" s="282">
        <v>160</v>
      </c>
      <c r="E70" s="298" t="s">
        <v>43</v>
      </c>
      <c r="F70" s="269"/>
      <c r="G70" s="270"/>
      <c r="H70" s="271">
        <v>20</v>
      </c>
      <c r="I70" s="272"/>
      <c r="K70" s="138"/>
      <c r="L70" s="108"/>
      <c r="M70" s="108"/>
    </row>
    <row r="71" spans="1:13" ht="42.75" customHeight="1" x14ac:dyDescent="0.25">
      <c r="A71" s="280" t="s">
        <v>625</v>
      </c>
      <c r="B71" s="226" t="s">
        <v>277</v>
      </c>
      <c r="C71" s="328" t="s">
        <v>19</v>
      </c>
      <c r="D71" s="282">
        <v>450</v>
      </c>
      <c r="E71" s="298" t="s">
        <v>43</v>
      </c>
      <c r="F71" s="269"/>
      <c r="G71" s="270"/>
      <c r="H71" s="271">
        <v>10</v>
      </c>
      <c r="I71" s="272"/>
      <c r="J71" s="106"/>
      <c r="K71" s="138"/>
      <c r="L71" s="108"/>
      <c r="M71" s="108"/>
    </row>
    <row r="72" spans="1:13" ht="15.75" x14ac:dyDescent="0.25">
      <c r="A72" s="280" t="s">
        <v>626</v>
      </c>
      <c r="B72" s="226" t="s">
        <v>278</v>
      </c>
      <c r="C72" s="328" t="s">
        <v>19</v>
      </c>
      <c r="D72" s="282">
        <v>200</v>
      </c>
      <c r="E72" s="298" t="s">
        <v>43</v>
      </c>
      <c r="F72" s="269"/>
      <c r="G72" s="270"/>
      <c r="H72" s="271">
        <v>20</v>
      </c>
      <c r="I72" s="272"/>
      <c r="K72" s="138"/>
      <c r="L72" s="108"/>
      <c r="M72" s="108"/>
    </row>
    <row r="73" spans="1:13" ht="42.75" customHeight="1" x14ac:dyDescent="0.25">
      <c r="A73" s="280" t="s">
        <v>627</v>
      </c>
      <c r="B73" s="226" t="s">
        <v>628</v>
      </c>
      <c r="C73" s="328" t="s">
        <v>19</v>
      </c>
      <c r="D73" s="282">
        <v>60</v>
      </c>
      <c r="E73" s="298" t="s">
        <v>43</v>
      </c>
      <c r="F73" s="269"/>
      <c r="G73" s="270"/>
      <c r="H73" s="271">
        <v>20</v>
      </c>
      <c r="I73" s="272"/>
      <c r="K73" s="138"/>
      <c r="L73" s="108"/>
      <c r="M73" s="108"/>
    </row>
    <row r="74" spans="1:13" ht="94.5" x14ac:dyDescent="0.25">
      <c r="A74" s="223" t="s">
        <v>279</v>
      </c>
      <c r="B74" s="267" t="s">
        <v>629</v>
      </c>
      <c r="C74" s="328" t="s">
        <v>19</v>
      </c>
      <c r="D74" s="281">
        <v>70</v>
      </c>
      <c r="E74" s="275" t="s">
        <v>43</v>
      </c>
      <c r="F74" s="269"/>
      <c r="G74" s="270"/>
      <c r="H74" s="271">
        <v>20</v>
      </c>
      <c r="I74" s="272"/>
      <c r="K74" s="138"/>
      <c r="L74" s="108"/>
      <c r="M74" s="108"/>
    </row>
    <row r="75" spans="1:13" ht="94.5" x14ac:dyDescent="0.25">
      <c r="A75" s="223" t="s">
        <v>279</v>
      </c>
      <c r="B75" s="267" t="s">
        <v>630</v>
      </c>
      <c r="C75" s="328" t="s">
        <v>19</v>
      </c>
      <c r="D75" s="281">
        <v>50</v>
      </c>
      <c r="E75" s="275" t="s">
        <v>43</v>
      </c>
      <c r="F75" s="269"/>
      <c r="G75" s="270"/>
      <c r="H75" s="271">
        <v>20</v>
      </c>
      <c r="I75" s="272"/>
      <c r="K75" s="138"/>
      <c r="L75" s="108"/>
      <c r="M75" s="108"/>
    </row>
    <row r="76" spans="1:13" ht="94.5" x14ac:dyDescent="0.25">
      <c r="A76" s="223" t="s">
        <v>631</v>
      </c>
      <c r="B76" s="267" t="s">
        <v>632</v>
      </c>
      <c r="C76" s="328" t="s">
        <v>19</v>
      </c>
      <c r="D76" s="281">
        <v>50</v>
      </c>
      <c r="E76" s="275" t="s">
        <v>43</v>
      </c>
      <c r="F76" s="269"/>
      <c r="G76" s="270"/>
      <c r="H76" s="271">
        <v>20</v>
      </c>
      <c r="I76" s="272"/>
      <c r="K76" s="138"/>
      <c r="L76" s="108"/>
      <c r="M76" s="108"/>
    </row>
    <row r="77" spans="1:13" ht="94.5" x14ac:dyDescent="0.25">
      <c r="A77" s="223" t="s">
        <v>631</v>
      </c>
      <c r="B77" s="267" t="s">
        <v>633</v>
      </c>
      <c r="C77" s="328" t="s">
        <v>19</v>
      </c>
      <c r="D77" s="281">
        <v>50</v>
      </c>
      <c r="E77" s="281" t="s">
        <v>43</v>
      </c>
      <c r="F77" s="269"/>
      <c r="G77" s="270"/>
      <c r="H77" s="271">
        <v>20</v>
      </c>
      <c r="I77" s="272"/>
      <c r="K77" s="138"/>
      <c r="L77" s="108"/>
      <c r="M77" s="108"/>
    </row>
    <row r="78" spans="1:13" ht="47.25" x14ac:dyDescent="0.25">
      <c r="A78" s="223" t="s">
        <v>634</v>
      </c>
      <c r="B78" s="267" t="s">
        <v>635</v>
      </c>
      <c r="C78" s="328" t="s">
        <v>19</v>
      </c>
      <c r="D78" s="281">
        <v>50</v>
      </c>
      <c r="E78" s="281" t="s">
        <v>43</v>
      </c>
      <c r="F78" s="269"/>
      <c r="G78" s="270"/>
      <c r="H78" s="271">
        <v>20</v>
      </c>
      <c r="I78" s="272"/>
      <c r="K78" s="138"/>
      <c r="L78" s="108"/>
      <c r="M78" s="108"/>
    </row>
    <row r="79" spans="1:13" ht="47.25" x14ac:dyDescent="0.25">
      <c r="A79" s="223" t="s">
        <v>636</v>
      </c>
      <c r="B79" s="267" t="s">
        <v>637</v>
      </c>
      <c r="C79" s="328" t="s">
        <v>19</v>
      </c>
      <c r="D79" s="281">
        <v>50</v>
      </c>
      <c r="E79" s="281" t="s">
        <v>43</v>
      </c>
      <c r="F79" s="269"/>
      <c r="G79" s="270"/>
      <c r="H79" s="271">
        <v>20</v>
      </c>
      <c r="I79" s="272"/>
      <c r="K79" s="138"/>
      <c r="L79" s="108"/>
      <c r="M79" s="108"/>
    </row>
    <row r="80" spans="1:13" ht="47.25" x14ac:dyDescent="0.25">
      <c r="A80" s="223" t="s">
        <v>638</v>
      </c>
      <c r="B80" s="267" t="s">
        <v>639</v>
      </c>
      <c r="C80" s="328" t="s">
        <v>19</v>
      </c>
      <c r="D80" s="281">
        <v>50</v>
      </c>
      <c r="E80" s="281" t="s">
        <v>43</v>
      </c>
      <c r="F80" s="269"/>
      <c r="G80" s="270"/>
      <c r="H80" s="271">
        <v>20</v>
      </c>
      <c r="I80" s="272"/>
      <c r="K80" s="138"/>
      <c r="L80" s="108"/>
      <c r="M80" s="108"/>
    </row>
    <row r="81" spans="1:13" ht="94.5" x14ac:dyDescent="0.25">
      <c r="A81" s="223" t="s">
        <v>640</v>
      </c>
      <c r="B81" s="226" t="s">
        <v>641</v>
      </c>
      <c r="C81" s="328" t="s">
        <v>19</v>
      </c>
      <c r="D81" s="282">
        <v>60</v>
      </c>
      <c r="E81" s="283" t="s">
        <v>43</v>
      </c>
      <c r="F81" s="269"/>
      <c r="G81" s="270"/>
      <c r="H81" s="271">
        <v>20</v>
      </c>
      <c r="I81" s="272"/>
      <c r="K81" s="138"/>
      <c r="L81" s="108"/>
      <c r="M81" s="108"/>
    </row>
    <row r="82" spans="1:13" ht="78.75" x14ac:dyDescent="0.25">
      <c r="A82" s="223" t="s">
        <v>280</v>
      </c>
      <c r="B82" s="226" t="s">
        <v>642</v>
      </c>
      <c r="C82" s="328" t="s">
        <v>19</v>
      </c>
      <c r="D82" s="282">
        <v>60</v>
      </c>
      <c r="E82" s="283" t="s">
        <v>43</v>
      </c>
      <c r="F82" s="269"/>
      <c r="G82" s="270"/>
      <c r="H82" s="271">
        <v>20</v>
      </c>
      <c r="I82" s="272"/>
      <c r="K82" s="138"/>
      <c r="L82" s="108"/>
      <c r="M82" s="108"/>
    </row>
    <row r="83" spans="1:13" ht="94.5" x14ac:dyDescent="0.25">
      <c r="A83" s="223" t="s">
        <v>280</v>
      </c>
      <c r="B83" s="226" t="s">
        <v>643</v>
      </c>
      <c r="C83" s="328" t="s">
        <v>19</v>
      </c>
      <c r="D83" s="282">
        <v>70</v>
      </c>
      <c r="E83" s="283" t="s">
        <v>43</v>
      </c>
      <c r="F83" s="269"/>
      <c r="G83" s="270"/>
      <c r="H83" s="271">
        <v>20</v>
      </c>
      <c r="I83" s="272"/>
      <c r="K83" s="138"/>
      <c r="L83" s="108"/>
      <c r="M83" s="108"/>
    </row>
    <row r="84" spans="1:13" ht="78.75" x14ac:dyDescent="0.25">
      <c r="A84" s="223" t="s">
        <v>281</v>
      </c>
      <c r="B84" s="226" t="s">
        <v>644</v>
      </c>
      <c r="C84" s="328" t="s">
        <v>19</v>
      </c>
      <c r="D84" s="282">
        <v>30</v>
      </c>
      <c r="E84" s="283" t="s">
        <v>43</v>
      </c>
      <c r="F84" s="269"/>
      <c r="G84" s="270"/>
      <c r="H84" s="271">
        <v>20</v>
      </c>
      <c r="I84" s="272"/>
      <c r="K84" s="138"/>
      <c r="L84" s="108"/>
      <c r="M84" s="108"/>
    </row>
    <row r="85" spans="1:13" ht="78.75" x14ac:dyDescent="0.25">
      <c r="A85" s="223" t="s">
        <v>645</v>
      </c>
      <c r="B85" s="226" t="s">
        <v>646</v>
      </c>
      <c r="C85" s="328" t="s">
        <v>19</v>
      </c>
      <c r="D85" s="284">
        <v>40</v>
      </c>
      <c r="E85" s="283" t="s">
        <v>43</v>
      </c>
      <c r="F85" s="269"/>
      <c r="G85" s="270"/>
      <c r="H85" s="271">
        <v>20</v>
      </c>
      <c r="I85" s="272"/>
      <c r="K85" s="138"/>
      <c r="L85" s="108"/>
      <c r="M85" s="108"/>
    </row>
    <row r="86" spans="1:13" ht="63" x14ac:dyDescent="0.25">
      <c r="A86" s="223" t="s">
        <v>647</v>
      </c>
      <c r="B86" s="267" t="s">
        <v>648</v>
      </c>
      <c r="C86" s="328" t="s">
        <v>19</v>
      </c>
      <c r="D86" s="281">
        <v>70</v>
      </c>
      <c r="E86" s="275" t="s">
        <v>43</v>
      </c>
      <c r="F86" s="269"/>
      <c r="G86" s="270"/>
      <c r="H86" s="271">
        <v>20</v>
      </c>
      <c r="I86" s="272"/>
      <c r="K86" s="138"/>
      <c r="L86" s="108"/>
      <c r="M86" s="108"/>
    </row>
    <row r="87" spans="1:13" ht="63" x14ac:dyDescent="0.25">
      <c r="A87" s="223" t="s">
        <v>647</v>
      </c>
      <c r="B87" s="267" t="s">
        <v>649</v>
      </c>
      <c r="C87" s="328" t="s">
        <v>19</v>
      </c>
      <c r="D87" s="281">
        <v>50</v>
      </c>
      <c r="E87" s="275" t="s">
        <v>43</v>
      </c>
      <c r="F87" s="269"/>
      <c r="G87" s="270"/>
      <c r="H87" s="271">
        <v>20</v>
      </c>
      <c r="I87" s="272"/>
      <c r="K87" s="138"/>
      <c r="L87" s="108"/>
      <c r="M87" s="108"/>
    </row>
    <row r="88" spans="1:13" ht="44.25" customHeight="1" x14ac:dyDescent="0.25">
      <c r="A88" s="223" t="s">
        <v>282</v>
      </c>
      <c r="B88" s="267" t="s">
        <v>283</v>
      </c>
      <c r="C88" s="328" t="s">
        <v>19</v>
      </c>
      <c r="D88" s="281">
        <v>60</v>
      </c>
      <c r="E88" s="275" t="s">
        <v>43</v>
      </c>
      <c r="F88" s="269"/>
      <c r="G88" s="270"/>
      <c r="H88" s="271">
        <v>20</v>
      </c>
      <c r="I88" s="272"/>
      <c r="K88" s="138"/>
      <c r="L88" s="108"/>
      <c r="M88" s="108"/>
    </row>
    <row r="89" spans="1:13" ht="44.25" customHeight="1" x14ac:dyDescent="0.25">
      <c r="A89" s="223" t="s">
        <v>282</v>
      </c>
      <c r="B89" s="267" t="s">
        <v>284</v>
      </c>
      <c r="C89" s="328" t="s">
        <v>19</v>
      </c>
      <c r="D89" s="281">
        <v>50</v>
      </c>
      <c r="E89" s="275" t="s">
        <v>43</v>
      </c>
      <c r="F89" s="269"/>
      <c r="G89" s="270"/>
      <c r="H89" s="271">
        <v>20</v>
      </c>
      <c r="I89" s="272"/>
      <c r="K89" s="138"/>
      <c r="L89" s="108"/>
      <c r="M89" s="108"/>
    </row>
    <row r="90" spans="1:13" ht="44.25" customHeight="1" x14ac:dyDescent="0.25">
      <c r="A90" s="223" t="s">
        <v>650</v>
      </c>
      <c r="B90" s="267" t="s">
        <v>651</v>
      </c>
      <c r="C90" s="328" t="s">
        <v>19</v>
      </c>
      <c r="D90" s="275">
        <v>700</v>
      </c>
      <c r="E90" s="275" t="s">
        <v>43</v>
      </c>
      <c r="F90" s="269"/>
      <c r="G90" s="270"/>
      <c r="H90" s="271">
        <v>20</v>
      </c>
      <c r="I90" s="272"/>
      <c r="K90" s="138"/>
      <c r="L90" s="108"/>
      <c r="M90" s="108"/>
    </row>
    <row r="91" spans="1:13" ht="44.25" customHeight="1" x14ac:dyDescent="0.25">
      <c r="A91" s="223" t="s">
        <v>652</v>
      </c>
      <c r="B91" s="267" t="s">
        <v>653</v>
      </c>
      <c r="C91" s="328" t="s">
        <v>19</v>
      </c>
      <c r="D91" s="275">
        <v>1000</v>
      </c>
      <c r="E91" s="275" t="s">
        <v>43</v>
      </c>
      <c r="F91" s="269"/>
      <c r="G91" s="270"/>
      <c r="H91" s="271">
        <v>20</v>
      </c>
      <c r="I91" s="272"/>
      <c r="K91" s="138"/>
      <c r="L91" s="108"/>
      <c r="M91" s="108"/>
    </row>
    <row r="92" spans="1:13" ht="44.25" customHeight="1" x14ac:dyDescent="0.25">
      <c r="A92" s="223" t="s">
        <v>654</v>
      </c>
      <c r="B92" s="267" t="s">
        <v>655</v>
      </c>
      <c r="C92" s="328" t="s">
        <v>19</v>
      </c>
      <c r="D92" s="275">
        <v>180</v>
      </c>
      <c r="E92" s="275" t="s">
        <v>43</v>
      </c>
      <c r="F92" s="269"/>
      <c r="G92" s="270"/>
      <c r="H92" s="271">
        <v>20</v>
      </c>
      <c r="I92" s="272"/>
      <c r="K92" s="138"/>
      <c r="L92" s="108"/>
      <c r="M92" s="108"/>
    </row>
    <row r="93" spans="1:13" ht="15.75" x14ac:dyDescent="0.25">
      <c r="A93" s="223" t="s">
        <v>285</v>
      </c>
      <c r="B93" s="229" t="s">
        <v>656</v>
      </c>
      <c r="C93" s="328" t="s">
        <v>19</v>
      </c>
      <c r="D93" s="282">
        <v>700</v>
      </c>
      <c r="E93" s="283" t="s">
        <v>43</v>
      </c>
      <c r="F93" s="269"/>
      <c r="G93" s="270"/>
      <c r="H93" s="271">
        <v>20</v>
      </c>
      <c r="I93" s="272"/>
      <c r="K93" s="138"/>
      <c r="L93" s="108"/>
      <c r="M93" s="108"/>
    </row>
    <row r="94" spans="1:13" ht="94.5" x14ac:dyDescent="0.25">
      <c r="A94" s="223" t="s">
        <v>286</v>
      </c>
      <c r="B94" s="229" t="s">
        <v>657</v>
      </c>
      <c r="C94" s="328" t="s">
        <v>19</v>
      </c>
      <c r="D94" s="282">
        <v>100</v>
      </c>
      <c r="E94" s="283" t="s">
        <v>43</v>
      </c>
      <c r="F94" s="269"/>
      <c r="G94" s="270"/>
      <c r="H94" s="271">
        <v>20</v>
      </c>
      <c r="I94" s="272"/>
      <c r="K94" s="138"/>
      <c r="L94" s="108"/>
      <c r="M94" s="108"/>
    </row>
    <row r="95" spans="1:13" ht="15.75" x14ac:dyDescent="0.25">
      <c r="A95" s="280" t="s">
        <v>287</v>
      </c>
      <c r="B95" s="226" t="s">
        <v>658</v>
      </c>
      <c r="C95" s="328" t="s">
        <v>19</v>
      </c>
      <c r="D95" s="282">
        <v>70</v>
      </c>
      <c r="E95" s="283" t="s">
        <v>43</v>
      </c>
      <c r="F95" s="269"/>
      <c r="G95" s="270"/>
      <c r="H95" s="271">
        <v>20</v>
      </c>
      <c r="I95" s="272"/>
      <c r="K95" s="138"/>
      <c r="L95" s="108"/>
      <c r="M95" s="108"/>
    </row>
    <row r="96" spans="1:13" ht="15.75" x14ac:dyDescent="0.25">
      <c r="A96" s="280" t="s">
        <v>288</v>
      </c>
      <c r="B96" s="226" t="s">
        <v>289</v>
      </c>
      <c r="C96" s="328" t="s">
        <v>19</v>
      </c>
      <c r="D96" s="282">
        <v>70</v>
      </c>
      <c r="E96" s="283" t="s">
        <v>43</v>
      </c>
      <c r="F96" s="269"/>
      <c r="G96" s="270"/>
      <c r="H96" s="271">
        <v>20</v>
      </c>
      <c r="I96" s="272"/>
      <c r="K96" s="138"/>
      <c r="L96" s="108"/>
      <c r="M96" s="108"/>
    </row>
    <row r="97" spans="1:13" ht="15.75" x14ac:dyDescent="0.25">
      <c r="A97" s="280" t="s">
        <v>290</v>
      </c>
      <c r="B97" s="226" t="s">
        <v>289</v>
      </c>
      <c r="C97" s="328" t="s">
        <v>19</v>
      </c>
      <c r="D97" s="282">
        <v>50</v>
      </c>
      <c r="E97" s="283" t="s">
        <v>43</v>
      </c>
      <c r="F97" s="269"/>
      <c r="G97" s="270"/>
      <c r="H97" s="271">
        <v>20</v>
      </c>
      <c r="I97" s="272"/>
      <c r="K97" s="138"/>
      <c r="L97" s="108"/>
      <c r="M97" s="108"/>
    </row>
    <row r="98" spans="1:13" ht="31.5" x14ac:dyDescent="0.25">
      <c r="A98" s="223" t="s">
        <v>291</v>
      </c>
      <c r="B98" s="226" t="s">
        <v>659</v>
      </c>
      <c r="C98" s="328" t="s">
        <v>19</v>
      </c>
      <c r="D98" s="282">
        <v>300</v>
      </c>
      <c r="E98" s="283" t="s">
        <v>43</v>
      </c>
      <c r="F98" s="269"/>
      <c r="G98" s="270"/>
      <c r="H98" s="271">
        <v>20</v>
      </c>
      <c r="I98" s="272"/>
      <c r="K98" s="138"/>
      <c r="L98" s="108"/>
      <c r="M98" s="108"/>
    </row>
    <row r="99" spans="1:13" ht="31.5" x14ac:dyDescent="0.25">
      <c r="A99" s="273" t="s">
        <v>292</v>
      </c>
      <c r="B99" s="267" t="s">
        <v>660</v>
      </c>
      <c r="C99" s="328" t="s">
        <v>19</v>
      </c>
      <c r="D99" s="281">
        <v>700</v>
      </c>
      <c r="E99" s="275" t="s">
        <v>43</v>
      </c>
      <c r="F99" s="269"/>
      <c r="G99" s="270"/>
      <c r="H99" s="271">
        <v>20</v>
      </c>
      <c r="I99" s="272"/>
      <c r="K99" s="138"/>
      <c r="L99" s="108"/>
      <c r="M99" s="108"/>
    </row>
    <row r="100" spans="1:13" ht="15.75" x14ac:dyDescent="0.25">
      <c r="A100" s="273" t="s">
        <v>661</v>
      </c>
      <c r="B100" s="267" t="s">
        <v>662</v>
      </c>
      <c r="C100" s="328" t="s">
        <v>19</v>
      </c>
      <c r="D100" s="281">
        <v>90</v>
      </c>
      <c r="E100" s="275" t="s">
        <v>43</v>
      </c>
      <c r="F100" s="269"/>
      <c r="G100" s="270"/>
      <c r="H100" s="271">
        <v>20</v>
      </c>
      <c r="I100" s="272"/>
      <c r="K100" s="138"/>
      <c r="L100" s="108"/>
      <c r="M100" s="108"/>
    </row>
    <row r="101" spans="1:13" ht="15.75" x14ac:dyDescent="0.25">
      <c r="A101" s="273" t="s">
        <v>663</v>
      </c>
      <c r="B101" s="267" t="s">
        <v>664</v>
      </c>
      <c r="C101" s="328" t="s">
        <v>19</v>
      </c>
      <c r="D101" s="281">
        <v>90</v>
      </c>
      <c r="E101" s="275" t="s">
        <v>43</v>
      </c>
      <c r="F101" s="269"/>
      <c r="G101" s="270"/>
      <c r="H101" s="271">
        <v>20</v>
      </c>
      <c r="I101" s="272"/>
      <c r="K101" s="138"/>
      <c r="L101" s="108"/>
      <c r="M101" s="108"/>
    </row>
    <row r="102" spans="1:13" ht="15.75" x14ac:dyDescent="0.25">
      <c r="A102" s="273" t="s">
        <v>665</v>
      </c>
      <c r="B102" s="267" t="s">
        <v>293</v>
      </c>
      <c r="C102" s="328" t="s">
        <v>19</v>
      </c>
      <c r="D102" s="281">
        <v>70</v>
      </c>
      <c r="E102" s="276" t="s">
        <v>43</v>
      </c>
      <c r="F102" s="269"/>
      <c r="G102" s="270"/>
      <c r="H102" s="271">
        <v>20</v>
      </c>
      <c r="I102" s="272"/>
      <c r="K102" s="138"/>
      <c r="L102" s="108"/>
      <c r="M102" s="108"/>
    </row>
    <row r="103" spans="1:13" ht="15.75" x14ac:dyDescent="0.25">
      <c r="A103" s="273" t="s">
        <v>666</v>
      </c>
      <c r="B103" s="267" t="s">
        <v>667</v>
      </c>
      <c r="C103" s="328" t="s">
        <v>19</v>
      </c>
      <c r="D103" s="281">
        <v>100</v>
      </c>
      <c r="E103" s="276" t="s">
        <v>43</v>
      </c>
      <c r="F103" s="269"/>
      <c r="G103" s="270"/>
      <c r="H103" s="271">
        <v>20</v>
      </c>
      <c r="I103" s="272"/>
      <c r="K103" s="138"/>
      <c r="L103" s="108"/>
      <c r="M103" s="108"/>
    </row>
    <row r="104" spans="1:13" ht="15.75" x14ac:dyDescent="0.25">
      <c r="A104" s="273" t="s">
        <v>668</v>
      </c>
      <c r="B104" s="267" t="s">
        <v>294</v>
      </c>
      <c r="C104" s="328" t="s">
        <v>19</v>
      </c>
      <c r="D104" s="281">
        <v>30</v>
      </c>
      <c r="E104" s="276" t="s">
        <v>43</v>
      </c>
      <c r="F104" s="269"/>
      <c r="G104" s="270"/>
      <c r="H104" s="271">
        <v>20</v>
      </c>
      <c r="I104" s="272"/>
      <c r="K104" s="138"/>
      <c r="L104" s="108"/>
      <c r="M104" s="108"/>
    </row>
    <row r="105" spans="1:13" ht="15.75" x14ac:dyDescent="0.25">
      <c r="A105" s="273" t="s">
        <v>669</v>
      </c>
      <c r="B105" s="267" t="s">
        <v>295</v>
      </c>
      <c r="C105" s="328" t="s">
        <v>19</v>
      </c>
      <c r="D105" s="275">
        <v>90</v>
      </c>
      <c r="E105" s="276" t="s">
        <v>43</v>
      </c>
      <c r="F105" s="269"/>
      <c r="G105" s="270"/>
      <c r="H105" s="271">
        <v>20</v>
      </c>
      <c r="I105" s="272"/>
      <c r="K105" s="138"/>
      <c r="L105" s="108"/>
      <c r="M105" s="108"/>
    </row>
    <row r="106" spans="1:13" ht="15.75" x14ac:dyDescent="0.25">
      <c r="A106" s="273" t="s">
        <v>670</v>
      </c>
      <c r="B106" s="267" t="s">
        <v>296</v>
      </c>
      <c r="C106" s="328" t="s">
        <v>19</v>
      </c>
      <c r="D106" s="275">
        <v>240</v>
      </c>
      <c r="E106" s="276" t="s">
        <v>43</v>
      </c>
      <c r="F106" s="269"/>
      <c r="G106" s="270"/>
      <c r="H106" s="271">
        <v>20</v>
      </c>
      <c r="I106" s="272"/>
      <c r="K106" s="138"/>
      <c r="L106" s="108"/>
      <c r="M106" s="108"/>
    </row>
    <row r="107" spans="1:13" ht="15.75" x14ac:dyDescent="0.25">
      <c r="A107" s="273" t="s">
        <v>671</v>
      </c>
      <c r="B107" s="267" t="s">
        <v>297</v>
      </c>
      <c r="C107" s="328" t="s">
        <v>19</v>
      </c>
      <c r="D107" s="275">
        <v>220</v>
      </c>
      <c r="E107" s="276" t="s">
        <v>43</v>
      </c>
      <c r="F107" s="269"/>
      <c r="G107" s="270"/>
      <c r="H107" s="271">
        <v>20</v>
      </c>
      <c r="I107" s="272"/>
      <c r="K107" s="138"/>
      <c r="L107" s="108"/>
      <c r="M107" s="108"/>
    </row>
    <row r="108" spans="1:13" ht="15.75" x14ac:dyDescent="0.25">
      <c r="A108" s="273" t="s">
        <v>672</v>
      </c>
      <c r="B108" s="267" t="s">
        <v>296</v>
      </c>
      <c r="C108" s="328" t="s">
        <v>19</v>
      </c>
      <c r="D108" s="275">
        <v>60</v>
      </c>
      <c r="E108" s="276" t="s">
        <v>43</v>
      </c>
      <c r="F108" s="269"/>
      <c r="G108" s="270"/>
      <c r="H108" s="271">
        <v>20</v>
      </c>
      <c r="I108" s="272"/>
      <c r="K108" s="138"/>
      <c r="L108" s="108"/>
      <c r="M108" s="108"/>
    </row>
    <row r="109" spans="1:13" ht="15.75" x14ac:dyDescent="0.25">
      <c r="A109" s="273" t="s">
        <v>673</v>
      </c>
      <c r="B109" s="267" t="s">
        <v>296</v>
      </c>
      <c r="C109" s="328" t="s">
        <v>19</v>
      </c>
      <c r="D109" s="275">
        <v>60</v>
      </c>
      <c r="E109" s="276" t="s">
        <v>43</v>
      </c>
      <c r="F109" s="269"/>
      <c r="G109" s="270"/>
      <c r="H109" s="271">
        <v>20</v>
      </c>
      <c r="I109" s="272"/>
      <c r="K109" s="138"/>
      <c r="L109" s="108"/>
      <c r="M109" s="108"/>
    </row>
    <row r="110" spans="1:13" ht="31.5" x14ac:dyDescent="0.25">
      <c r="A110" s="273" t="s">
        <v>674</v>
      </c>
      <c r="B110" s="267" t="s">
        <v>298</v>
      </c>
      <c r="C110" s="328" t="s">
        <v>19</v>
      </c>
      <c r="D110" s="275">
        <v>100</v>
      </c>
      <c r="E110" s="276" t="s">
        <v>43</v>
      </c>
      <c r="F110" s="269"/>
      <c r="G110" s="270"/>
      <c r="H110" s="271">
        <v>20</v>
      </c>
      <c r="I110" s="272"/>
      <c r="K110" s="138"/>
      <c r="L110" s="108"/>
      <c r="M110" s="108"/>
    </row>
    <row r="111" spans="1:13" ht="31.5" x14ac:dyDescent="0.25">
      <c r="A111" s="273" t="s">
        <v>675</v>
      </c>
      <c r="B111" s="267" t="s">
        <v>298</v>
      </c>
      <c r="C111" s="328" t="s">
        <v>19</v>
      </c>
      <c r="D111" s="275">
        <v>100</v>
      </c>
      <c r="E111" s="276" t="s">
        <v>43</v>
      </c>
      <c r="F111" s="269"/>
      <c r="G111" s="270"/>
      <c r="H111" s="271">
        <v>20</v>
      </c>
      <c r="I111" s="272"/>
      <c r="K111" s="138"/>
      <c r="L111" s="108"/>
      <c r="M111" s="108"/>
    </row>
    <row r="112" spans="1:13" ht="15.75" x14ac:dyDescent="0.25">
      <c r="A112" s="273" t="s">
        <v>676</v>
      </c>
      <c r="B112" s="267" t="s">
        <v>295</v>
      </c>
      <c r="C112" s="328" t="s">
        <v>19</v>
      </c>
      <c r="D112" s="275">
        <v>100</v>
      </c>
      <c r="E112" s="276" t="s">
        <v>43</v>
      </c>
      <c r="F112" s="269"/>
      <c r="G112" s="270"/>
      <c r="H112" s="271">
        <v>20</v>
      </c>
      <c r="I112" s="272"/>
      <c r="K112" s="138"/>
      <c r="L112" s="108"/>
      <c r="M112" s="108"/>
    </row>
    <row r="113" spans="1:13" ht="15.75" x14ac:dyDescent="0.25">
      <c r="A113" s="273" t="s">
        <v>677</v>
      </c>
      <c r="B113" s="267" t="s">
        <v>299</v>
      </c>
      <c r="C113" s="328" t="s">
        <v>19</v>
      </c>
      <c r="D113" s="275">
        <v>160</v>
      </c>
      <c r="E113" s="276" t="s">
        <v>43</v>
      </c>
      <c r="F113" s="269"/>
      <c r="G113" s="270"/>
      <c r="H113" s="271">
        <v>20</v>
      </c>
      <c r="I113" s="272"/>
      <c r="K113" s="138"/>
      <c r="L113" s="108"/>
      <c r="M113" s="108"/>
    </row>
    <row r="114" spans="1:13" ht="15.75" x14ac:dyDescent="0.25">
      <c r="A114" s="273" t="s">
        <v>678</v>
      </c>
      <c r="B114" s="267" t="s">
        <v>299</v>
      </c>
      <c r="C114" s="328" t="s">
        <v>19</v>
      </c>
      <c r="D114" s="275">
        <v>180</v>
      </c>
      <c r="E114" s="276" t="s">
        <v>43</v>
      </c>
      <c r="F114" s="269"/>
      <c r="G114" s="270"/>
      <c r="H114" s="271">
        <v>20</v>
      </c>
      <c r="I114" s="272"/>
      <c r="K114" s="138"/>
      <c r="L114" s="108"/>
      <c r="M114" s="108"/>
    </row>
    <row r="115" spans="1:13" ht="15.75" x14ac:dyDescent="0.25">
      <c r="A115" s="273" t="s">
        <v>679</v>
      </c>
      <c r="B115" s="267" t="s">
        <v>300</v>
      </c>
      <c r="C115" s="328" t="s">
        <v>19</v>
      </c>
      <c r="D115" s="275">
        <v>30</v>
      </c>
      <c r="E115" s="276" t="s">
        <v>43</v>
      </c>
      <c r="F115" s="269"/>
      <c r="G115" s="270"/>
      <c r="H115" s="271">
        <v>20</v>
      </c>
      <c r="I115" s="272"/>
      <c r="K115" s="138"/>
      <c r="L115" s="108"/>
      <c r="M115" s="108"/>
    </row>
    <row r="116" spans="1:13" ht="31.5" x14ac:dyDescent="0.25">
      <c r="A116" s="273" t="s">
        <v>680</v>
      </c>
      <c r="B116" s="267" t="s">
        <v>681</v>
      </c>
      <c r="C116" s="328" t="s">
        <v>19</v>
      </c>
      <c r="D116" s="275">
        <v>140</v>
      </c>
      <c r="E116" s="276" t="s">
        <v>43</v>
      </c>
      <c r="F116" s="269"/>
      <c r="G116" s="270"/>
      <c r="H116" s="271">
        <v>20</v>
      </c>
      <c r="I116" s="272"/>
      <c r="K116" s="138"/>
      <c r="L116" s="108"/>
      <c r="M116" s="108"/>
    </row>
    <row r="117" spans="1:13" ht="31.5" x14ac:dyDescent="0.25">
      <c r="A117" s="273" t="s">
        <v>680</v>
      </c>
      <c r="B117" s="267" t="s">
        <v>301</v>
      </c>
      <c r="C117" s="328" t="s">
        <v>19</v>
      </c>
      <c r="D117" s="275">
        <v>120</v>
      </c>
      <c r="E117" s="276" t="s">
        <v>43</v>
      </c>
      <c r="F117" s="269"/>
      <c r="G117" s="270"/>
      <c r="H117" s="271">
        <v>20</v>
      </c>
      <c r="I117" s="272"/>
      <c r="K117" s="138"/>
      <c r="L117" s="108"/>
      <c r="M117" s="108"/>
    </row>
    <row r="118" spans="1:13" ht="15.75" x14ac:dyDescent="0.25">
      <c r="A118" s="273" t="s">
        <v>682</v>
      </c>
      <c r="B118" s="267" t="s">
        <v>296</v>
      </c>
      <c r="C118" s="328" t="s">
        <v>19</v>
      </c>
      <c r="D118" s="275">
        <v>120</v>
      </c>
      <c r="E118" s="276" t="s">
        <v>43</v>
      </c>
      <c r="F118" s="269"/>
      <c r="G118" s="270"/>
      <c r="H118" s="271">
        <v>20</v>
      </c>
      <c r="I118" s="272"/>
      <c r="K118" s="138"/>
      <c r="L118" s="108"/>
      <c r="M118" s="108"/>
    </row>
    <row r="119" spans="1:13" ht="78.75" x14ac:dyDescent="0.25">
      <c r="A119" s="223" t="s">
        <v>683</v>
      </c>
      <c r="B119" s="267" t="s">
        <v>684</v>
      </c>
      <c r="C119" s="328" t="s">
        <v>19</v>
      </c>
      <c r="D119" s="281">
        <v>220</v>
      </c>
      <c r="E119" s="276" t="s">
        <v>43</v>
      </c>
      <c r="F119" s="269"/>
      <c r="G119" s="270"/>
      <c r="H119" s="271">
        <v>20</v>
      </c>
      <c r="I119" s="272"/>
      <c r="K119" s="138"/>
      <c r="L119" s="108"/>
      <c r="M119" s="108"/>
    </row>
    <row r="120" spans="1:13" ht="31.5" x14ac:dyDescent="0.25">
      <c r="A120" s="223" t="s">
        <v>302</v>
      </c>
      <c r="B120" s="267" t="s">
        <v>303</v>
      </c>
      <c r="C120" s="328" t="s">
        <v>19</v>
      </c>
      <c r="D120" s="275">
        <v>1050</v>
      </c>
      <c r="E120" s="276" t="s">
        <v>43</v>
      </c>
      <c r="F120" s="269"/>
      <c r="G120" s="270"/>
      <c r="H120" s="271">
        <v>20</v>
      </c>
      <c r="I120" s="272"/>
      <c r="K120" s="138"/>
      <c r="L120" s="108"/>
      <c r="M120" s="108"/>
    </row>
    <row r="121" spans="1:13" ht="15.75" x14ac:dyDescent="0.25">
      <c r="A121" s="223" t="s">
        <v>304</v>
      </c>
      <c r="B121" s="267" t="s">
        <v>305</v>
      </c>
      <c r="C121" s="328" t="s">
        <v>19</v>
      </c>
      <c r="D121" s="275">
        <v>15</v>
      </c>
      <c r="E121" s="276" t="s">
        <v>43</v>
      </c>
      <c r="F121" s="269"/>
      <c r="G121" s="270"/>
      <c r="H121" s="271">
        <v>20</v>
      </c>
      <c r="I121" s="272"/>
      <c r="K121" s="138"/>
      <c r="L121" s="108"/>
      <c r="M121" s="108"/>
    </row>
    <row r="122" spans="1:13" ht="15.75" x14ac:dyDescent="0.25">
      <c r="A122" s="223" t="s">
        <v>306</v>
      </c>
      <c r="B122" s="267" t="s">
        <v>685</v>
      </c>
      <c r="C122" s="328" t="s">
        <v>19</v>
      </c>
      <c r="D122" s="275">
        <v>35</v>
      </c>
      <c r="E122" s="276" t="s">
        <v>307</v>
      </c>
      <c r="F122" s="269"/>
      <c r="G122" s="270"/>
      <c r="H122" s="271">
        <v>20</v>
      </c>
      <c r="I122" s="272"/>
      <c r="K122" s="138"/>
      <c r="L122" s="108"/>
      <c r="M122" s="108"/>
    </row>
    <row r="123" spans="1:13" ht="15.75" x14ac:dyDescent="0.25">
      <c r="A123" s="285" t="s">
        <v>308</v>
      </c>
      <c r="B123" s="286" t="s">
        <v>685</v>
      </c>
      <c r="C123" s="328" t="s">
        <v>19</v>
      </c>
      <c r="D123" s="287">
        <v>30</v>
      </c>
      <c r="E123" s="288" t="s">
        <v>43</v>
      </c>
      <c r="F123" s="269"/>
      <c r="G123" s="270"/>
      <c r="H123" s="271">
        <v>20</v>
      </c>
      <c r="I123" s="272"/>
      <c r="K123" s="138"/>
      <c r="L123" s="108"/>
      <c r="M123" s="108"/>
    </row>
    <row r="124" spans="1:13" ht="15.75" x14ac:dyDescent="0.25">
      <c r="A124" s="273" t="s">
        <v>309</v>
      </c>
      <c r="B124" s="267" t="s">
        <v>310</v>
      </c>
      <c r="C124" s="328" t="s">
        <v>19</v>
      </c>
      <c r="D124" s="281">
        <v>130</v>
      </c>
      <c r="E124" s="291" t="s">
        <v>105</v>
      </c>
      <c r="F124" s="269"/>
      <c r="G124" s="270"/>
      <c r="H124" s="271">
        <v>20</v>
      </c>
      <c r="I124" s="272"/>
      <c r="K124" s="138"/>
      <c r="L124" s="108"/>
      <c r="M124" s="108"/>
    </row>
    <row r="125" spans="1:13" ht="47.25" x14ac:dyDescent="0.25">
      <c r="A125" s="289" t="s">
        <v>311</v>
      </c>
      <c r="B125" s="290" t="s">
        <v>686</v>
      </c>
      <c r="C125" s="328" t="s">
        <v>19</v>
      </c>
      <c r="D125" s="281">
        <v>450</v>
      </c>
      <c r="E125" s="291" t="s">
        <v>105</v>
      </c>
      <c r="F125" s="269"/>
      <c r="G125" s="270"/>
      <c r="H125" s="271">
        <v>20</v>
      </c>
      <c r="I125" s="272"/>
      <c r="K125" s="138"/>
      <c r="L125" s="108"/>
      <c r="M125" s="108"/>
    </row>
    <row r="126" spans="1:13" ht="47.25" x14ac:dyDescent="0.25">
      <c r="A126" s="223" t="s">
        <v>312</v>
      </c>
      <c r="B126" s="226" t="s">
        <v>687</v>
      </c>
      <c r="C126" s="328" t="s">
        <v>19</v>
      </c>
      <c r="D126" s="282">
        <v>1200</v>
      </c>
      <c r="E126" s="292" t="s">
        <v>105</v>
      </c>
      <c r="F126" s="269"/>
      <c r="G126" s="270"/>
      <c r="H126" s="271">
        <v>20</v>
      </c>
      <c r="I126" s="272"/>
      <c r="K126" s="138"/>
      <c r="L126" s="108"/>
      <c r="M126" s="108"/>
    </row>
    <row r="127" spans="1:13" ht="15.75" x14ac:dyDescent="0.25">
      <c r="A127" s="273" t="s">
        <v>313</v>
      </c>
      <c r="B127" s="267" t="s">
        <v>688</v>
      </c>
      <c r="C127" s="328" t="s">
        <v>19</v>
      </c>
      <c r="D127" s="281">
        <v>2400</v>
      </c>
      <c r="E127" s="275" t="s">
        <v>5</v>
      </c>
      <c r="F127" s="269"/>
      <c r="G127" s="270"/>
      <c r="H127" s="271">
        <v>20</v>
      </c>
      <c r="I127" s="272"/>
      <c r="K127" s="138"/>
      <c r="L127" s="108"/>
      <c r="M127" s="108"/>
    </row>
    <row r="128" spans="1:13" ht="31.5" x14ac:dyDescent="0.25">
      <c r="A128" s="273" t="s">
        <v>314</v>
      </c>
      <c r="B128" s="267" t="s">
        <v>689</v>
      </c>
      <c r="C128" s="328" t="s">
        <v>19</v>
      </c>
      <c r="D128" s="281">
        <v>150</v>
      </c>
      <c r="E128" s="275" t="s">
        <v>5</v>
      </c>
      <c r="F128" s="269"/>
      <c r="G128" s="270"/>
      <c r="H128" s="271">
        <v>20</v>
      </c>
      <c r="I128" s="272"/>
      <c r="K128" s="138"/>
      <c r="L128" s="108"/>
      <c r="M128" s="108"/>
    </row>
    <row r="129" spans="1:13" ht="47.25" x14ac:dyDescent="0.25">
      <c r="A129" s="273" t="s">
        <v>315</v>
      </c>
      <c r="B129" s="226" t="s">
        <v>690</v>
      </c>
      <c r="C129" s="328" t="s">
        <v>19</v>
      </c>
      <c r="D129" s="281">
        <v>420</v>
      </c>
      <c r="E129" s="275" t="s">
        <v>43</v>
      </c>
      <c r="F129" s="269"/>
      <c r="G129" s="270"/>
      <c r="H129" s="271">
        <v>20</v>
      </c>
      <c r="I129" s="272"/>
      <c r="K129" s="138"/>
      <c r="L129" s="108"/>
      <c r="M129" s="108"/>
    </row>
    <row r="130" spans="1:13" ht="15.75" x14ac:dyDescent="0.25">
      <c r="A130" s="273" t="s">
        <v>691</v>
      </c>
      <c r="B130" s="226" t="s">
        <v>316</v>
      </c>
      <c r="C130" s="328" t="s">
        <v>19</v>
      </c>
      <c r="D130" s="281">
        <v>200</v>
      </c>
      <c r="E130" s="275" t="s">
        <v>5</v>
      </c>
      <c r="F130" s="269"/>
      <c r="G130" s="270"/>
      <c r="H130" s="271">
        <v>20</v>
      </c>
      <c r="I130" s="272"/>
      <c r="K130" s="138"/>
      <c r="L130" s="108"/>
      <c r="M130" s="108"/>
    </row>
    <row r="131" spans="1:13" ht="15.75" x14ac:dyDescent="0.25">
      <c r="A131" s="273" t="s">
        <v>317</v>
      </c>
      <c r="B131" s="267" t="s">
        <v>318</v>
      </c>
      <c r="C131" s="328" t="s">
        <v>19</v>
      </c>
      <c r="D131" s="281">
        <v>10</v>
      </c>
      <c r="E131" s="275" t="s">
        <v>5</v>
      </c>
      <c r="F131" s="269"/>
      <c r="G131" s="270"/>
      <c r="H131" s="271">
        <v>20</v>
      </c>
      <c r="I131" s="272"/>
      <c r="K131" s="138"/>
      <c r="L131" s="108"/>
      <c r="M131" s="108"/>
    </row>
    <row r="132" spans="1:13" ht="15.75" x14ac:dyDescent="0.25">
      <c r="A132" s="273" t="s">
        <v>692</v>
      </c>
      <c r="B132" s="293" t="s">
        <v>319</v>
      </c>
      <c r="C132" s="328" t="s">
        <v>19</v>
      </c>
      <c r="D132" s="275">
        <v>30</v>
      </c>
      <c r="E132" s="294" t="s">
        <v>43</v>
      </c>
      <c r="F132" s="269"/>
      <c r="G132" s="270"/>
      <c r="H132" s="271">
        <v>20</v>
      </c>
      <c r="I132" s="272"/>
      <c r="K132" s="138"/>
      <c r="L132" s="108"/>
      <c r="M132" s="108"/>
    </row>
    <row r="133" spans="1:13" ht="47.25" x14ac:dyDescent="0.25">
      <c r="A133" s="273" t="s">
        <v>320</v>
      </c>
      <c r="B133" s="267" t="s">
        <v>693</v>
      </c>
      <c r="C133" s="328" t="s">
        <v>19</v>
      </c>
      <c r="D133" s="281">
        <v>1350</v>
      </c>
      <c r="E133" s="276" t="s">
        <v>5</v>
      </c>
      <c r="F133" s="269"/>
      <c r="G133" s="270"/>
      <c r="H133" s="271">
        <v>20</v>
      </c>
      <c r="I133" s="272"/>
      <c r="K133" s="138"/>
      <c r="L133" s="108"/>
      <c r="M133" s="108"/>
    </row>
    <row r="134" spans="1:13" ht="47.25" x14ac:dyDescent="0.25">
      <c r="A134" s="273" t="s">
        <v>694</v>
      </c>
      <c r="B134" s="267" t="s">
        <v>693</v>
      </c>
      <c r="C134" s="328" t="s">
        <v>19</v>
      </c>
      <c r="D134" s="281">
        <v>400</v>
      </c>
      <c r="E134" s="276" t="s">
        <v>5</v>
      </c>
      <c r="F134" s="269"/>
      <c r="G134" s="270"/>
      <c r="H134" s="271">
        <v>20</v>
      </c>
      <c r="I134" s="272"/>
      <c r="K134" s="138"/>
      <c r="L134" s="108"/>
      <c r="M134" s="108"/>
    </row>
    <row r="135" spans="1:13" ht="47.25" x14ac:dyDescent="0.25">
      <c r="A135" s="273" t="s">
        <v>321</v>
      </c>
      <c r="B135" s="267" t="s">
        <v>693</v>
      </c>
      <c r="C135" s="328" t="s">
        <v>19</v>
      </c>
      <c r="D135" s="281">
        <v>120</v>
      </c>
      <c r="E135" s="276" t="s">
        <v>5</v>
      </c>
      <c r="F135" s="269"/>
      <c r="G135" s="270"/>
      <c r="H135" s="271">
        <v>20</v>
      </c>
      <c r="I135" s="272"/>
      <c r="K135" s="138"/>
      <c r="L135" s="108"/>
      <c r="M135" s="108"/>
    </row>
    <row r="136" spans="1:13" ht="47.25" x14ac:dyDescent="0.25">
      <c r="A136" s="273" t="s">
        <v>322</v>
      </c>
      <c r="B136" s="267" t="s">
        <v>693</v>
      </c>
      <c r="C136" s="328" t="s">
        <v>19</v>
      </c>
      <c r="D136" s="281">
        <v>2000</v>
      </c>
      <c r="E136" s="276" t="s">
        <v>5</v>
      </c>
      <c r="F136" s="269"/>
      <c r="G136" s="270"/>
      <c r="H136" s="271">
        <v>20</v>
      </c>
      <c r="I136" s="272"/>
      <c r="K136" s="138"/>
      <c r="L136" s="108"/>
      <c r="M136" s="108"/>
    </row>
    <row r="137" spans="1:13" ht="31.5" x14ac:dyDescent="0.25">
      <c r="A137" s="223" t="s">
        <v>323</v>
      </c>
      <c r="B137" s="267" t="s">
        <v>695</v>
      </c>
      <c r="C137" s="328" t="s">
        <v>19</v>
      </c>
      <c r="D137" s="281">
        <v>700</v>
      </c>
      <c r="E137" s="275" t="s">
        <v>5</v>
      </c>
      <c r="F137" s="269"/>
      <c r="G137" s="270"/>
      <c r="H137" s="271">
        <v>20</v>
      </c>
      <c r="I137" s="272"/>
      <c r="K137" s="138"/>
      <c r="L137" s="108"/>
      <c r="M137" s="108"/>
    </row>
    <row r="138" spans="1:13" ht="15.75" x14ac:dyDescent="0.25">
      <c r="A138" s="223" t="s">
        <v>324</v>
      </c>
      <c r="B138" s="286" t="s">
        <v>698</v>
      </c>
      <c r="C138" s="328" t="s">
        <v>19</v>
      </c>
      <c r="D138" s="281">
        <v>1200</v>
      </c>
      <c r="E138" s="275" t="s">
        <v>5</v>
      </c>
      <c r="F138" s="269"/>
      <c r="G138" s="270"/>
      <c r="H138" s="271">
        <v>20</v>
      </c>
      <c r="I138" s="272"/>
      <c r="K138" s="138"/>
      <c r="L138" s="108"/>
      <c r="M138" s="108"/>
    </row>
    <row r="139" spans="1:13" ht="31.5" x14ac:dyDescent="0.25">
      <c r="A139" s="223" t="s">
        <v>696</v>
      </c>
      <c r="B139" s="286" t="s">
        <v>697</v>
      </c>
      <c r="C139" s="328" t="s">
        <v>19</v>
      </c>
      <c r="D139" s="281">
        <v>400</v>
      </c>
      <c r="E139" s="275" t="s">
        <v>5</v>
      </c>
      <c r="F139" s="269"/>
      <c r="G139" s="270"/>
      <c r="H139" s="271">
        <v>20</v>
      </c>
      <c r="I139" s="272"/>
      <c r="K139" s="138"/>
      <c r="L139" s="108"/>
      <c r="M139" s="108"/>
    </row>
    <row r="140" spans="1:13" ht="15.75" x14ac:dyDescent="0.25">
      <c r="A140" s="223" t="s">
        <v>699</v>
      </c>
      <c r="B140" s="286" t="s">
        <v>700</v>
      </c>
      <c r="C140" s="328" t="s">
        <v>19</v>
      </c>
      <c r="D140" s="281">
        <v>400</v>
      </c>
      <c r="E140" s="275" t="s">
        <v>5</v>
      </c>
      <c r="F140" s="269"/>
      <c r="G140" s="270"/>
      <c r="H140" s="271">
        <v>20</v>
      </c>
      <c r="I140" s="272"/>
      <c r="K140" s="138"/>
      <c r="L140" s="108"/>
      <c r="M140" s="108"/>
    </row>
    <row r="141" spans="1:13" ht="15.75" x14ac:dyDescent="0.25">
      <c r="A141" s="223" t="s">
        <v>325</v>
      </c>
      <c r="B141" s="267" t="s">
        <v>701</v>
      </c>
      <c r="C141" s="328" t="s">
        <v>19</v>
      </c>
      <c r="D141" s="281">
        <v>130</v>
      </c>
      <c r="E141" s="276" t="s">
        <v>5</v>
      </c>
      <c r="F141" s="269"/>
      <c r="G141" s="270"/>
      <c r="H141" s="271">
        <v>20</v>
      </c>
      <c r="I141" s="272"/>
      <c r="K141" s="138"/>
      <c r="L141" s="108"/>
      <c r="M141" s="108"/>
    </row>
    <row r="142" spans="1:13" ht="15.75" x14ac:dyDescent="0.25">
      <c r="A142" s="223" t="s">
        <v>702</v>
      </c>
      <c r="B142" s="267" t="s">
        <v>345</v>
      </c>
      <c r="C142" s="328" t="s">
        <v>19</v>
      </c>
      <c r="D142" s="275">
        <v>60</v>
      </c>
      <c r="E142" s="276" t="s">
        <v>43</v>
      </c>
      <c r="F142" s="269"/>
      <c r="G142" s="270"/>
      <c r="H142" s="271">
        <v>20</v>
      </c>
      <c r="I142" s="272"/>
      <c r="K142" s="138"/>
      <c r="L142" s="108"/>
      <c r="M142" s="108"/>
    </row>
    <row r="143" spans="1:13" ht="15.75" x14ac:dyDescent="0.25">
      <c r="A143" s="223" t="s">
        <v>703</v>
      </c>
      <c r="B143" s="267" t="s">
        <v>704</v>
      </c>
      <c r="C143" s="328" t="s">
        <v>19</v>
      </c>
      <c r="D143" s="275">
        <v>30</v>
      </c>
      <c r="E143" s="276" t="s">
        <v>5</v>
      </c>
      <c r="F143" s="269"/>
      <c r="G143" s="270"/>
      <c r="H143" s="271">
        <v>20</v>
      </c>
      <c r="I143" s="272"/>
      <c r="K143" s="138"/>
      <c r="L143" s="108"/>
      <c r="M143" s="108"/>
    </row>
    <row r="144" spans="1:13" ht="31.5" x14ac:dyDescent="0.25">
      <c r="A144" s="223" t="s">
        <v>705</v>
      </c>
      <c r="B144" s="267" t="s">
        <v>326</v>
      </c>
      <c r="C144" s="328" t="s">
        <v>19</v>
      </c>
      <c r="D144" s="275">
        <v>280</v>
      </c>
      <c r="E144" s="276" t="s">
        <v>5</v>
      </c>
      <c r="F144" s="269"/>
      <c r="G144" s="270"/>
      <c r="H144" s="271">
        <v>20</v>
      </c>
      <c r="I144" s="272"/>
      <c r="K144" s="138"/>
      <c r="L144" s="108"/>
      <c r="M144" s="108"/>
    </row>
    <row r="145" spans="1:13" ht="63" x14ac:dyDescent="0.25">
      <c r="A145" s="273" t="s">
        <v>327</v>
      </c>
      <c r="B145" s="267" t="s">
        <v>706</v>
      </c>
      <c r="C145" s="328" t="s">
        <v>19</v>
      </c>
      <c r="D145" s="281">
        <v>25</v>
      </c>
      <c r="E145" s="275" t="s">
        <v>5</v>
      </c>
      <c r="F145" s="269"/>
      <c r="G145" s="270"/>
      <c r="H145" s="271">
        <v>20</v>
      </c>
      <c r="I145" s="272"/>
      <c r="K145" s="138"/>
      <c r="L145" s="108"/>
      <c r="M145" s="108"/>
    </row>
    <row r="146" spans="1:13" ht="63" x14ac:dyDescent="0.25">
      <c r="A146" s="295" t="s">
        <v>328</v>
      </c>
      <c r="B146" s="296" t="s">
        <v>707</v>
      </c>
      <c r="C146" s="328" t="s">
        <v>19</v>
      </c>
      <c r="D146" s="297">
        <v>35</v>
      </c>
      <c r="E146" s="287" t="s">
        <v>5</v>
      </c>
      <c r="F146" s="269"/>
      <c r="G146" s="441"/>
      <c r="H146" s="442">
        <v>20</v>
      </c>
      <c r="I146" s="443"/>
      <c r="K146" s="138"/>
      <c r="L146" s="108"/>
      <c r="M146" s="108"/>
    </row>
    <row r="147" spans="1:13" ht="126" x14ac:dyDescent="0.25">
      <c r="A147" s="273" t="s">
        <v>708</v>
      </c>
      <c r="B147" s="226" t="s">
        <v>709</v>
      </c>
      <c r="C147" s="328" t="s">
        <v>19</v>
      </c>
      <c r="D147" s="275">
        <v>100</v>
      </c>
      <c r="E147" s="275" t="s">
        <v>5</v>
      </c>
      <c r="F147" s="269"/>
      <c r="G147" s="441"/>
      <c r="H147" s="442">
        <v>20</v>
      </c>
      <c r="I147" s="443"/>
      <c r="K147" s="138"/>
      <c r="L147" s="108"/>
      <c r="M147" s="108"/>
    </row>
    <row r="148" spans="1:13" ht="63" x14ac:dyDescent="0.25">
      <c r="A148" s="273" t="s">
        <v>329</v>
      </c>
      <c r="B148" s="226" t="s">
        <v>710</v>
      </c>
      <c r="C148" s="328" t="s">
        <v>19</v>
      </c>
      <c r="D148" s="275">
        <v>10</v>
      </c>
      <c r="E148" s="275" t="s">
        <v>5</v>
      </c>
      <c r="F148" s="269"/>
      <c r="G148" s="441"/>
      <c r="H148" s="442">
        <v>20</v>
      </c>
      <c r="I148" s="443"/>
      <c r="K148" s="138"/>
      <c r="L148" s="108"/>
      <c r="M148" s="108"/>
    </row>
    <row r="149" spans="1:13" ht="15.75" x14ac:dyDescent="0.25">
      <c r="A149" s="273" t="s">
        <v>330</v>
      </c>
      <c r="B149" s="267" t="s">
        <v>711</v>
      </c>
      <c r="C149" s="328" t="s">
        <v>19</v>
      </c>
      <c r="D149" s="275">
        <v>900</v>
      </c>
      <c r="E149" s="275" t="s">
        <v>43</v>
      </c>
      <c r="F149" s="269"/>
      <c r="G149" s="441"/>
      <c r="H149" s="442">
        <v>20</v>
      </c>
      <c r="I149" s="443"/>
      <c r="K149" s="138"/>
      <c r="L149" s="108"/>
      <c r="M149" s="108"/>
    </row>
    <row r="150" spans="1:13" ht="31.5" x14ac:dyDescent="0.25">
      <c r="A150" s="273" t="s">
        <v>712</v>
      </c>
      <c r="B150" s="267" t="s">
        <v>711</v>
      </c>
      <c r="C150" s="328" t="s">
        <v>19</v>
      </c>
      <c r="D150" s="275">
        <v>650</v>
      </c>
      <c r="E150" s="275" t="s">
        <v>43</v>
      </c>
      <c r="F150" s="269"/>
      <c r="G150" s="270"/>
      <c r="H150" s="271">
        <v>20</v>
      </c>
      <c r="I150" s="272"/>
      <c r="K150" s="138"/>
      <c r="L150" s="108"/>
      <c r="M150" s="108"/>
    </row>
    <row r="151" spans="1:13" ht="15.75" x14ac:dyDescent="0.25">
      <c r="A151" s="273" t="s">
        <v>713</v>
      </c>
      <c r="B151" s="267" t="s">
        <v>714</v>
      </c>
      <c r="C151" s="328" t="s">
        <v>19</v>
      </c>
      <c r="D151" s="275">
        <v>250</v>
      </c>
      <c r="E151" s="275" t="s">
        <v>43</v>
      </c>
      <c r="F151" s="269"/>
      <c r="G151" s="270"/>
      <c r="H151" s="271">
        <v>20</v>
      </c>
      <c r="I151" s="272"/>
      <c r="K151" s="138"/>
      <c r="L151" s="108"/>
      <c r="M151" s="108"/>
    </row>
    <row r="152" spans="1:13" ht="15.75" x14ac:dyDescent="0.25">
      <c r="A152" s="273" t="s">
        <v>715</v>
      </c>
      <c r="B152" s="267" t="s">
        <v>716</v>
      </c>
      <c r="C152" s="328" t="s">
        <v>19</v>
      </c>
      <c r="D152" s="275">
        <v>160</v>
      </c>
      <c r="E152" s="275" t="s">
        <v>43</v>
      </c>
      <c r="F152" s="269"/>
      <c r="G152" s="270"/>
      <c r="H152" s="271">
        <v>20</v>
      </c>
      <c r="I152" s="272"/>
      <c r="K152" s="138"/>
      <c r="L152" s="108"/>
      <c r="M152" s="108"/>
    </row>
    <row r="153" spans="1:13" ht="15.75" x14ac:dyDescent="0.25">
      <c r="A153" s="273" t="s">
        <v>717</v>
      </c>
      <c r="B153" s="267" t="s">
        <v>331</v>
      </c>
      <c r="C153" s="328" t="s">
        <v>19</v>
      </c>
      <c r="D153" s="275">
        <v>400</v>
      </c>
      <c r="E153" s="275" t="s">
        <v>43</v>
      </c>
      <c r="F153" s="269"/>
      <c r="G153" s="270"/>
      <c r="H153" s="271">
        <v>20</v>
      </c>
      <c r="I153" s="272"/>
      <c r="K153" s="138"/>
      <c r="L153" s="108"/>
      <c r="M153" s="108"/>
    </row>
    <row r="154" spans="1:13" ht="78.75" x14ac:dyDescent="0.25">
      <c r="A154" s="273" t="s">
        <v>332</v>
      </c>
      <c r="B154" s="267" t="s">
        <v>718</v>
      </c>
      <c r="C154" s="328" t="s">
        <v>19</v>
      </c>
      <c r="D154" s="281">
        <v>40</v>
      </c>
      <c r="E154" s="276" t="s">
        <v>43</v>
      </c>
      <c r="F154" s="269"/>
      <c r="G154" s="270"/>
      <c r="H154" s="271">
        <v>20</v>
      </c>
      <c r="I154" s="272"/>
      <c r="K154" s="138"/>
      <c r="L154" s="108"/>
      <c r="M154" s="108"/>
    </row>
    <row r="155" spans="1:13" ht="78.75" x14ac:dyDescent="0.25">
      <c r="A155" s="273" t="s">
        <v>332</v>
      </c>
      <c r="B155" s="267" t="s">
        <v>719</v>
      </c>
      <c r="C155" s="328" t="s">
        <v>19</v>
      </c>
      <c r="D155" s="281">
        <v>30</v>
      </c>
      <c r="E155" s="276" t="s">
        <v>43</v>
      </c>
      <c r="F155" s="269"/>
      <c r="G155" s="270"/>
      <c r="H155" s="271">
        <v>20</v>
      </c>
      <c r="I155" s="272"/>
      <c r="K155" s="138"/>
      <c r="L155" s="108"/>
      <c r="M155" s="108"/>
    </row>
    <row r="156" spans="1:13" ht="47.25" x14ac:dyDescent="0.25">
      <c r="A156" s="273" t="s">
        <v>333</v>
      </c>
      <c r="B156" s="267" t="s">
        <v>334</v>
      </c>
      <c r="C156" s="328" t="s">
        <v>19</v>
      </c>
      <c r="D156" s="281">
        <v>50</v>
      </c>
      <c r="E156" s="276" t="s">
        <v>5</v>
      </c>
      <c r="F156" s="269"/>
      <c r="G156" s="270"/>
      <c r="H156" s="271">
        <v>20</v>
      </c>
      <c r="I156" s="272"/>
      <c r="K156" s="138"/>
      <c r="L156" s="108"/>
      <c r="M156" s="108"/>
    </row>
    <row r="157" spans="1:13" ht="15.75" x14ac:dyDescent="0.25">
      <c r="A157" s="273" t="s">
        <v>335</v>
      </c>
      <c r="B157" s="267" t="s">
        <v>720</v>
      </c>
      <c r="C157" s="328" t="s">
        <v>19</v>
      </c>
      <c r="D157" s="281">
        <v>70</v>
      </c>
      <c r="E157" s="276" t="s">
        <v>43</v>
      </c>
      <c r="F157" s="269"/>
      <c r="G157" s="270"/>
      <c r="H157" s="271">
        <v>20</v>
      </c>
      <c r="I157" s="272"/>
      <c r="K157" s="138"/>
      <c r="L157" s="108"/>
      <c r="M157" s="108"/>
    </row>
    <row r="158" spans="1:13" ht="15.75" x14ac:dyDescent="0.25">
      <c r="A158" s="273" t="s">
        <v>336</v>
      </c>
      <c r="B158" s="267" t="s">
        <v>721</v>
      </c>
      <c r="C158" s="328" t="s">
        <v>19</v>
      </c>
      <c r="D158" s="281">
        <v>130</v>
      </c>
      <c r="E158" s="276" t="s">
        <v>43</v>
      </c>
      <c r="F158" s="269"/>
      <c r="G158" s="270"/>
      <c r="H158" s="271">
        <v>20</v>
      </c>
      <c r="I158" s="272"/>
      <c r="K158" s="138"/>
      <c r="L158" s="108"/>
      <c r="M158" s="108"/>
    </row>
    <row r="159" spans="1:13" ht="63" x14ac:dyDescent="0.25">
      <c r="A159" s="273" t="s">
        <v>337</v>
      </c>
      <c r="B159" s="267" t="s">
        <v>722</v>
      </c>
      <c r="C159" s="328" t="s">
        <v>19</v>
      </c>
      <c r="D159" s="281">
        <v>140</v>
      </c>
      <c r="E159" s="276" t="s">
        <v>43</v>
      </c>
      <c r="F159" s="269"/>
      <c r="G159" s="270"/>
      <c r="H159" s="271">
        <v>20</v>
      </c>
      <c r="I159" s="272"/>
      <c r="K159" s="138"/>
      <c r="L159" s="108"/>
      <c r="M159" s="108"/>
    </row>
    <row r="160" spans="1:13" ht="63" x14ac:dyDescent="0.25">
      <c r="A160" s="273" t="s">
        <v>337</v>
      </c>
      <c r="B160" s="267" t="s">
        <v>723</v>
      </c>
      <c r="C160" s="328" t="s">
        <v>19</v>
      </c>
      <c r="D160" s="281">
        <v>230</v>
      </c>
      <c r="E160" s="276" t="s">
        <v>43</v>
      </c>
      <c r="F160" s="269"/>
      <c r="G160" s="270"/>
      <c r="H160" s="271">
        <v>20</v>
      </c>
      <c r="I160" s="272"/>
      <c r="K160" s="138"/>
      <c r="L160" s="108"/>
      <c r="M160" s="108"/>
    </row>
    <row r="161" spans="1:13" ht="31.5" x14ac:dyDescent="0.25">
      <c r="A161" s="273" t="s">
        <v>338</v>
      </c>
      <c r="B161" s="267" t="s">
        <v>724</v>
      </c>
      <c r="C161" s="328" t="s">
        <v>19</v>
      </c>
      <c r="D161" s="281">
        <v>100</v>
      </c>
      <c r="E161" s="276" t="s">
        <v>43</v>
      </c>
      <c r="F161" s="269"/>
      <c r="G161" s="270"/>
      <c r="H161" s="271">
        <v>20</v>
      </c>
      <c r="I161" s="272"/>
      <c r="K161" s="138"/>
      <c r="L161" s="108"/>
      <c r="M161" s="108"/>
    </row>
    <row r="162" spans="1:13" ht="63" x14ac:dyDescent="0.25">
      <c r="A162" s="273" t="s">
        <v>339</v>
      </c>
      <c r="B162" s="267" t="s">
        <v>726</v>
      </c>
      <c r="C162" s="328" t="s">
        <v>19</v>
      </c>
      <c r="D162" s="281">
        <v>30</v>
      </c>
      <c r="E162" s="276" t="s">
        <v>43</v>
      </c>
      <c r="F162" s="269"/>
      <c r="G162" s="270"/>
      <c r="H162" s="271">
        <v>20</v>
      </c>
      <c r="I162" s="272"/>
      <c r="K162" s="138"/>
      <c r="L162" s="108"/>
      <c r="M162" s="108"/>
    </row>
    <row r="163" spans="1:13" ht="63" x14ac:dyDescent="0.25">
      <c r="A163" s="273" t="s">
        <v>339</v>
      </c>
      <c r="B163" s="267" t="s">
        <v>728</v>
      </c>
      <c r="C163" s="328" t="s">
        <v>19</v>
      </c>
      <c r="D163" s="281">
        <v>140</v>
      </c>
      <c r="E163" s="276" t="s">
        <v>43</v>
      </c>
      <c r="F163" s="269"/>
      <c r="G163" s="270"/>
      <c r="H163" s="271">
        <v>20</v>
      </c>
      <c r="I163" s="272"/>
      <c r="K163" s="138"/>
      <c r="L163" s="108"/>
      <c r="M163" s="108"/>
    </row>
    <row r="164" spans="1:13" ht="63" x14ac:dyDescent="0.25">
      <c r="A164" s="273" t="s">
        <v>340</v>
      </c>
      <c r="B164" s="267" t="s">
        <v>725</v>
      </c>
      <c r="C164" s="328" t="s">
        <v>19</v>
      </c>
      <c r="D164" s="281">
        <v>50</v>
      </c>
      <c r="E164" s="276" t="s">
        <v>43</v>
      </c>
      <c r="F164" s="269"/>
      <c r="G164" s="270"/>
      <c r="H164" s="271">
        <v>20</v>
      </c>
      <c r="I164" s="272"/>
      <c r="K164" s="138"/>
      <c r="L164" s="108"/>
      <c r="M164" s="108"/>
    </row>
    <row r="165" spans="1:13" ht="63" x14ac:dyDescent="0.25">
      <c r="A165" s="273" t="s">
        <v>340</v>
      </c>
      <c r="B165" s="267" t="s">
        <v>727</v>
      </c>
      <c r="C165" s="328" t="s">
        <v>19</v>
      </c>
      <c r="D165" s="281">
        <v>100</v>
      </c>
      <c r="E165" s="291" t="s">
        <v>43</v>
      </c>
      <c r="F165" s="269"/>
      <c r="G165" s="270"/>
      <c r="H165" s="271">
        <v>20</v>
      </c>
      <c r="I165" s="272"/>
      <c r="K165" s="138"/>
      <c r="L165" s="108"/>
      <c r="M165" s="108"/>
    </row>
    <row r="166" spans="1:13" ht="63" x14ac:dyDescent="0.25">
      <c r="A166" s="273" t="s">
        <v>340</v>
      </c>
      <c r="B166" s="267" t="s">
        <v>729</v>
      </c>
      <c r="C166" s="328" t="s">
        <v>19</v>
      </c>
      <c r="D166" s="281">
        <v>60</v>
      </c>
      <c r="E166" s="291" t="s">
        <v>43</v>
      </c>
      <c r="F166" s="269"/>
      <c r="G166" s="270"/>
      <c r="H166" s="271">
        <v>20</v>
      </c>
      <c r="I166" s="272"/>
      <c r="K166" s="138"/>
      <c r="L166" s="108"/>
      <c r="M166" s="108"/>
    </row>
    <row r="167" spans="1:13" ht="31.5" x14ac:dyDescent="0.25">
      <c r="A167" s="273" t="s">
        <v>341</v>
      </c>
      <c r="B167" s="267" t="s">
        <v>730</v>
      </c>
      <c r="C167" s="328" t="s">
        <v>19</v>
      </c>
      <c r="D167" s="281">
        <v>30</v>
      </c>
      <c r="E167" s="291" t="s">
        <v>43</v>
      </c>
      <c r="F167" s="269"/>
      <c r="G167" s="270"/>
      <c r="H167" s="271">
        <v>20</v>
      </c>
      <c r="I167" s="272"/>
      <c r="K167" s="138"/>
      <c r="L167" s="108"/>
      <c r="M167" s="108"/>
    </row>
    <row r="168" spans="1:13" ht="44.25" customHeight="1" x14ac:dyDescent="0.25">
      <c r="A168" s="223" t="s">
        <v>342</v>
      </c>
      <c r="B168" s="226" t="s">
        <v>343</v>
      </c>
      <c r="C168" s="328" t="s">
        <v>19</v>
      </c>
      <c r="D168" s="282">
        <v>170</v>
      </c>
      <c r="E168" s="283" t="s">
        <v>43</v>
      </c>
      <c r="F168" s="269"/>
      <c r="G168" s="270"/>
      <c r="H168" s="271">
        <v>20</v>
      </c>
      <c r="I168" s="272"/>
      <c r="K168" s="138"/>
      <c r="L168" s="108"/>
      <c r="M168" s="108"/>
    </row>
    <row r="169" spans="1:13" ht="44.25" customHeight="1" x14ac:dyDescent="0.25">
      <c r="A169" s="223" t="s">
        <v>342</v>
      </c>
      <c r="B169" s="226" t="s">
        <v>344</v>
      </c>
      <c r="C169" s="328" t="s">
        <v>19</v>
      </c>
      <c r="D169" s="282">
        <v>100</v>
      </c>
      <c r="E169" s="298" t="s">
        <v>43</v>
      </c>
      <c r="F169" s="269"/>
      <c r="G169" s="270"/>
      <c r="H169" s="271">
        <v>20</v>
      </c>
      <c r="I169" s="272"/>
      <c r="K169" s="138"/>
      <c r="L169" s="108"/>
      <c r="M169" s="108"/>
    </row>
    <row r="170" spans="1:13" ht="44.25" customHeight="1" x14ac:dyDescent="0.25">
      <c r="A170" s="223" t="s">
        <v>731</v>
      </c>
      <c r="B170" s="226" t="s">
        <v>732</v>
      </c>
      <c r="C170" s="328" t="s">
        <v>19</v>
      </c>
      <c r="D170" s="282">
        <v>30</v>
      </c>
      <c r="E170" s="298" t="s">
        <v>43</v>
      </c>
      <c r="F170" s="269"/>
      <c r="G170" s="270"/>
      <c r="H170" s="271">
        <v>20</v>
      </c>
      <c r="I170" s="272"/>
      <c r="K170" s="138"/>
      <c r="L170" s="108"/>
      <c r="M170" s="108"/>
    </row>
    <row r="171" spans="1:13" ht="44.25" customHeight="1" x14ac:dyDescent="0.25">
      <c r="A171" s="223" t="s">
        <v>731</v>
      </c>
      <c r="B171" s="226" t="s">
        <v>733</v>
      </c>
      <c r="C171" s="328" t="s">
        <v>19</v>
      </c>
      <c r="D171" s="282">
        <v>110</v>
      </c>
      <c r="E171" s="298" t="s">
        <v>43</v>
      </c>
      <c r="F171" s="269"/>
      <c r="G171" s="270"/>
      <c r="H171" s="271">
        <v>20</v>
      </c>
      <c r="I171" s="272"/>
      <c r="K171" s="138"/>
      <c r="L171" s="108"/>
      <c r="M171" s="108"/>
    </row>
    <row r="172" spans="1:13" ht="44.25" customHeight="1" x14ac:dyDescent="0.25">
      <c r="A172" s="223" t="s">
        <v>734</v>
      </c>
      <c r="B172" s="226" t="s">
        <v>346</v>
      </c>
      <c r="C172" s="328" t="s">
        <v>19</v>
      </c>
      <c r="D172" s="282">
        <v>200</v>
      </c>
      <c r="E172" s="298" t="s">
        <v>43</v>
      </c>
      <c r="F172" s="269"/>
      <c r="G172" s="270"/>
      <c r="H172" s="271">
        <v>20</v>
      </c>
      <c r="I172" s="272"/>
      <c r="K172" s="138"/>
      <c r="L172" s="108"/>
      <c r="M172" s="108"/>
    </row>
    <row r="173" spans="1:13" ht="44.25" customHeight="1" x14ac:dyDescent="0.25">
      <c r="A173" s="223" t="s">
        <v>734</v>
      </c>
      <c r="B173" s="226" t="s">
        <v>345</v>
      </c>
      <c r="C173" s="328" t="s">
        <v>19</v>
      </c>
      <c r="D173" s="282">
        <v>80</v>
      </c>
      <c r="E173" s="298" t="s">
        <v>43</v>
      </c>
      <c r="F173" s="269"/>
      <c r="G173" s="270"/>
      <c r="H173" s="271">
        <v>20</v>
      </c>
      <c r="I173" s="272"/>
      <c r="K173" s="138"/>
      <c r="L173" s="108"/>
      <c r="M173" s="108"/>
    </row>
    <row r="174" spans="1:13" ht="44.25" customHeight="1" x14ac:dyDescent="0.25">
      <c r="A174" s="223" t="s">
        <v>735</v>
      </c>
      <c r="B174" s="226" t="s">
        <v>732</v>
      </c>
      <c r="C174" s="328" t="s">
        <v>19</v>
      </c>
      <c r="D174" s="282">
        <v>100</v>
      </c>
      <c r="E174" s="298" t="s">
        <v>43</v>
      </c>
      <c r="F174" s="269"/>
      <c r="G174" s="270"/>
      <c r="H174" s="271">
        <v>20</v>
      </c>
      <c r="I174" s="272"/>
      <c r="K174" s="138"/>
      <c r="L174" s="108"/>
      <c r="M174" s="108"/>
    </row>
    <row r="175" spans="1:13" ht="44.25" customHeight="1" x14ac:dyDescent="0.25">
      <c r="A175" s="223" t="s">
        <v>736</v>
      </c>
      <c r="B175" s="226" t="s">
        <v>346</v>
      </c>
      <c r="C175" s="328" t="s">
        <v>19</v>
      </c>
      <c r="D175" s="282">
        <v>24</v>
      </c>
      <c r="E175" s="298" t="s">
        <v>43</v>
      </c>
      <c r="F175" s="269"/>
      <c r="G175" s="270"/>
      <c r="H175" s="271">
        <v>20</v>
      </c>
      <c r="I175" s="272"/>
      <c r="K175" s="138"/>
      <c r="L175" s="108"/>
      <c r="M175" s="108"/>
    </row>
    <row r="176" spans="1:13" ht="31.5" x14ac:dyDescent="0.25">
      <c r="A176" s="223" t="s">
        <v>737</v>
      </c>
      <c r="B176" s="226" t="s">
        <v>347</v>
      </c>
      <c r="C176" s="328" t="s">
        <v>19</v>
      </c>
      <c r="D176" s="282">
        <v>20</v>
      </c>
      <c r="E176" s="298" t="s">
        <v>43</v>
      </c>
      <c r="F176" s="269"/>
      <c r="G176" s="270"/>
      <c r="H176" s="271">
        <v>20</v>
      </c>
      <c r="I176" s="272"/>
      <c r="K176" s="138"/>
      <c r="L176" s="108"/>
      <c r="M176" s="108"/>
    </row>
    <row r="177" spans="1:13" ht="47.25" x14ac:dyDescent="0.25">
      <c r="A177" s="223" t="s">
        <v>350</v>
      </c>
      <c r="B177" s="226" t="s">
        <v>348</v>
      </c>
      <c r="C177" s="328" t="s">
        <v>19</v>
      </c>
      <c r="D177" s="282">
        <v>2300</v>
      </c>
      <c r="E177" s="283" t="s">
        <v>43</v>
      </c>
      <c r="F177" s="269"/>
      <c r="G177" s="270"/>
      <c r="H177" s="271">
        <v>20</v>
      </c>
      <c r="I177" s="272"/>
      <c r="K177" s="138"/>
      <c r="L177" s="108"/>
      <c r="M177" s="108"/>
    </row>
    <row r="178" spans="1:13" ht="47.25" x14ac:dyDescent="0.25">
      <c r="A178" s="223" t="s">
        <v>350</v>
      </c>
      <c r="B178" s="226" t="s">
        <v>349</v>
      </c>
      <c r="C178" s="328" t="s">
        <v>19</v>
      </c>
      <c r="D178" s="282">
        <v>600</v>
      </c>
      <c r="E178" s="283" t="s">
        <v>43</v>
      </c>
      <c r="F178" s="269"/>
      <c r="G178" s="270"/>
      <c r="H178" s="271">
        <v>20</v>
      </c>
      <c r="I178" s="272"/>
      <c r="K178" s="138"/>
      <c r="L178" s="108"/>
      <c r="M178" s="108"/>
    </row>
    <row r="179" spans="1:13" ht="47.25" x14ac:dyDescent="0.25">
      <c r="A179" s="223" t="s">
        <v>350</v>
      </c>
      <c r="B179" s="226" t="s">
        <v>351</v>
      </c>
      <c r="C179" s="328" t="s">
        <v>19</v>
      </c>
      <c r="D179" s="282">
        <v>1200</v>
      </c>
      <c r="E179" s="283" t="s">
        <v>43</v>
      </c>
      <c r="F179" s="269"/>
      <c r="G179" s="270"/>
      <c r="H179" s="271">
        <v>20</v>
      </c>
      <c r="I179" s="272"/>
      <c r="K179" s="138"/>
      <c r="L179" s="108"/>
      <c r="M179" s="108"/>
    </row>
    <row r="180" spans="1:13" ht="15.75" x14ac:dyDescent="0.25">
      <c r="A180" s="223" t="s">
        <v>738</v>
      </c>
      <c r="B180" s="226" t="s">
        <v>352</v>
      </c>
      <c r="C180" s="328" t="s">
        <v>19</v>
      </c>
      <c r="D180" s="282">
        <v>700</v>
      </c>
      <c r="E180" s="283" t="s">
        <v>43</v>
      </c>
      <c r="F180" s="269"/>
      <c r="G180" s="270"/>
      <c r="H180" s="271">
        <v>20</v>
      </c>
      <c r="I180" s="272"/>
      <c r="K180" s="138"/>
      <c r="L180" s="108"/>
      <c r="M180" s="108"/>
    </row>
    <row r="181" spans="1:13" ht="15.75" x14ac:dyDescent="0.25">
      <c r="A181" s="223" t="s">
        <v>738</v>
      </c>
      <c r="B181" s="226" t="s">
        <v>739</v>
      </c>
      <c r="C181" s="328" t="s">
        <v>19</v>
      </c>
      <c r="D181" s="282">
        <v>110</v>
      </c>
      <c r="E181" s="283" t="s">
        <v>43</v>
      </c>
      <c r="F181" s="269"/>
      <c r="G181" s="270"/>
      <c r="H181" s="271">
        <v>20</v>
      </c>
      <c r="I181" s="272"/>
      <c r="K181" s="138"/>
      <c r="L181" s="108"/>
      <c r="M181" s="108"/>
    </row>
    <row r="182" spans="1:13" ht="15.75" x14ac:dyDescent="0.25">
      <c r="A182" s="223" t="s">
        <v>740</v>
      </c>
      <c r="B182" s="226" t="s">
        <v>352</v>
      </c>
      <c r="C182" s="328" t="s">
        <v>19</v>
      </c>
      <c r="D182" s="282">
        <v>600</v>
      </c>
      <c r="E182" s="283" t="s">
        <v>43</v>
      </c>
      <c r="F182" s="269"/>
      <c r="G182" s="270"/>
      <c r="H182" s="271">
        <v>20</v>
      </c>
      <c r="I182" s="272"/>
      <c r="K182" s="138"/>
      <c r="L182" s="108"/>
      <c r="M182" s="108"/>
    </row>
    <row r="183" spans="1:13" ht="15.75" x14ac:dyDescent="0.25">
      <c r="A183" s="223" t="s">
        <v>741</v>
      </c>
      <c r="B183" s="226" t="s">
        <v>352</v>
      </c>
      <c r="C183" s="328" t="s">
        <v>19</v>
      </c>
      <c r="D183" s="282">
        <v>600</v>
      </c>
      <c r="E183" s="298" t="s">
        <v>43</v>
      </c>
      <c r="F183" s="269"/>
      <c r="G183" s="270"/>
      <c r="H183" s="271">
        <v>20</v>
      </c>
      <c r="I183" s="272"/>
      <c r="K183" s="138"/>
      <c r="L183" s="108"/>
      <c r="M183" s="108"/>
    </row>
    <row r="184" spans="1:13" ht="31.5" x14ac:dyDescent="0.25">
      <c r="A184" s="243"/>
      <c r="B184" s="243"/>
      <c r="C184" s="243"/>
      <c r="D184" s="435"/>
      <c r="E184" s="435"/>
      <c r="F184" s="299" t="s">
        <v>353</v>
      </c>
      <c r="G184" s="300">
        <f>SUM(G14:G183)</f>
        <v>0</v>
      </c>
      <c r="H184" s="178" t="s">
        <v>354</v>
      </c>
      <c r="I184" s="300">
        <f>SUM(I14:I183)</f>
        <v>0</v>
      </c>
      <c r="L184" s="108"/>
      <c r="M184" s="108"/>
    </row>
    <row r="185" spans="1:13" ht="15.75" x14ac:dyDescent="0.25">
      <c r="A185" s="243"/>
      <c r="B185" s="243"/>
      <c r="C185" s="243"/>
      <c r="D185" s="435"/>
      <c r="E185" s="435"/>
      <c r="F185" s="243"/>
      <c r="G185" s="243"/>
      <c r="H185" s="243"/>
      <c r="I185" s="243"/>
    </row>
    <row r="186" spans="1:13" ht="18" customHeight="1" x14ac:dyDescent="0.25">
      <c r="A186" s="311" t="s">
        <v>30</v>
      </c>
      <c r="B186" s="329" t="s">
        <v>241</v>
      </c>
      <c r="C186" s="243"/>
      <c r="D186" s="435"/>
      <c r="E186" s="435"/>
      <c r="F186" s="243"/>
      <c r="G186" s="243"/>
      <c r="H186" s="243"/>
      <c r="I186" s="243"/>
      <c r="L186" s="301"/>
    </row>
    <row r="187" spans="1:13" ht="42.75" customHeight="1" x14ac:dyDescent="0.25">
      <c r="A187" s="247" t="s">
        <v>31</v>
      </c>
      <c r="B187" s="180" t="s">
        <v>32</v>
      </c>
      <c r="C187" s="330"/>
      <c r="D187" s="435"/>
      <c r="E187" s="435"/>
      <c r="F187" s="330"/>
      <c r="G187" s="330"/>
      <c r="H187" s="330"/>
      <c r="I187" s="243"/>
    </row>
    <row r="188" spans="1:13" ht="79.5" customHeight="1" x14ac:dyDescent="0.25">
      <c r="A188" s="380" t="s">
        <v>35</v>
      </c>
      <c r="B188" s="381"/>
      <c r="C188" s="381"/>
      <c r="D188" s="381"/>
      <c r="E188" s="381"/>
      <c r="F188" s="381"/>
      <c r="G188" s="381"/>
      <c r="H188" s="381"/>
      <c r="I188" s="243"/>
    </row>
    <row r="189" spans="1:13" ht="82.5" customHeight="1" x14ac:dyDescent="0.25">
      <c r="A189" s="378" t="s">
        <v>36</v>
      </c>
      <c r="B189" s="379"/>
      <c r="C189" s="379"/>
      <c r="D189" s="379"/>
      <c r="E189" s="379"/>
      <c r="F189" s="379"/>
      <c r="G189" s="379"/>
      <c r="H189" s="379"/>
      <c r="I189" s="243"/>
    </row>
    <row r="190" spans="1:13" ht="15.75" x14ac:dyDescent="0.25">
      <c r="A190" s="378" t="s">
        <v>37</v>
      </c>
      <c r="B190" s="379"/>
      <c r="C190" s="379"/>
      <c r="D190" s="379"/>
      <c r="E190" s="379"/>
      <c r="F190" s="379"/>
      <c r="G190" s="379"/>
      <c r="H190" s="379"/>
      <c r="I190" s="243"/>
    </row>
    <row r="191" spans="1:13" ht="15.75" x14ac:dyDescent="0.25">
      <c r="A191" s="375" t="s">
        <v>38</v>
      </c>
      <c r="B191" s="376"/>
      <c r="C191" s="376"/>
      <c r="D191" s="376"/>
      <c r="E191" s="376"/>
      <c r="F191" s="376"/>
      <c r="G191" s="376"/>
      <c r="H191" s="376"/>
      <c r="I191" s="243"/>
    </row>
    <row r="192" spans="1:13" ht="15.75" x14ac:dyDescent="0.25">
      <c r="A192" s="234"/>
      <c r="B192" s="235"/>
      <c r="C192" s="235"/>
      <c r="D192" s="435"/>
      <c r="E192" s="435"/>
      <c r="F192" s="235"/>
      <c r="G192" s="235"/>
      <c r="H192" s="235"/>
      <c r="I192" s="243"/>
    </row>
    <row r="193" spans="1:9" ht="15.75" x14ac:dyDescent="0.25">
      <c r="A193" s="375" t="s">
        <v>218</v>
      </c>
      <c r="B193" s="376"/>
      <c r="C193" s="376"/>
      <c r="D193" s="376"/>
      <c r="E193" s="376"/>
      <c r="F193" s="376"/>
      <c r="G193" s="376"/>
      <c r="H193" s="376"/>
      <c r="I193" s="243"/>
    </row>
    <row r="194" spans="1:9" ht="15.75" x14ac:dyDescent="0.25">
      <c r="A194" s="238"/>
      <c r="B194" s="239"/>
      <c r="C194" s="240"/>
      <c r="D194" s="238"/>
      <c r="E194" s="238"/>
      <c r="F194" s="241"/>
      <c r="G194" s="241"/>
      <c r="H194" s="233"/>
      <c r="I194" s="243"/>
    </row>
    <row r="195" spans="1:9" ht="15.75" x14ac:dyDescent="0.25">
      <c r="A195" s="238"/>
      <c r="B195" s="239"/>
      <c r="C195" s="240"/>
      <c r="D195" s="238"/>
      <c r="E195" s="238"/>
      <c r="F195" s="241"/>
      <c r="G195" s="241"/>
      <c r="H195" s="233"/>
      <c r="I195" s="243"/>
    </row>
    <row r="196" spans="1:9" ht="15.75" x14ac:dyDescent="0.25">
      <c r="A196" s="242"/>
      <c r="B196" s="237"/>
      <c r="C196" s="237"/>
      <c r="D196" s="435"/>
      <c r="E196" s="435"/>
      <c r="F196" s="237"/>
      <c r="G196" s="237"/>
      <c r="H196" s="237"/>
      <c r="I196" s="243"/>
    </row>
    <row r="197" spans="1:9" ht="15.75" x14ac:dyDescent="0.25">
      <c r="A197" s="244"/>
      <c r="B197" s="244"/>
      <c r="C197" s="245"/>
      <c r="D197" s="439"/>
      <c r="E197" s="439"/>
      <c r="F197" s="246"/>
      <c r="G197" s="237"/>
      <c r="H197" s="237"/>
      <c r="I197" s="243"/>
    </row>
    <row r="198" spans="1:9" ht="15.75" x14ac:dyDescent="0.25">
      <c r="A198" s="236" t="s">
        <v>39</v>
      </c>
      <c r="B198" s="236"/>
      <c r="C198" s="245"/>
      <c r="D198" s="377"/>
      <c r="E198" s="377"/>
      <c r="F198" s="377"/>
      <c r="G198" s="237"/>
      <c r="H198" s="237"/>
      <c r="I198" s="243"/>
    </row>
    <row r="199" spans="1:9" ht="15.75" x14ac:dyDescent="0.25">
      <c r="A199" s="243"/>
      <c r="B199" s="243"/>
      <c r="C199" s="243"/>
      <c r="D199" s="435"/>
      <c r="E199" s="435"/>
      <c r="F199" s="243"/>
      <c r="G199" s="243"/>
      <c r="H199" s="243"/>
      <c r="I199" s="243"/>
    </row>
    <row r="200" spans="1:9" ht="15.75" x14ac:dyDescent="0.25">
      <c r="A200" s="247" t="s">
        <v>355</v>
      </c>
      <c r="B200" s="247"/>
      <c r="C200" s="247"/>
      <c r="D200" s="435"/>
      <c r="E200" s="435"/>
      <c r="F200" s="243"/>
      <c r="G200" s="243"/>
      <c r="H200" s="243"/>
      <c r="I200" s="243"/>
    </row>
    <row r="201" spans="1:9" ht="15.75" x14ac:dyDescent="0.25">
      <c r="A201" s="243"/>
      <c r="B201" s="243"/>
      <c r="C201" s="243"/>
      <c r="D201" s="435"/>
      <c r="E201" s="435"/>
      <c r="F201" s="243"/>
      <c r="G201" s="243"/>
      <c r="H201" s="243"/>
      <c r="I201" s="243"/>
    </row>
    <row r="202" spans="1:9" ht="15.75" x14ac:dyDescent="0.25">
      <c r="A202" s="243"/>
      <c r="B202" s="243"/>
      <c r="C202" s="243"/>
      <c r="D202" s="435"/>
      <c r="E202" s="435"/>
      <c r="F202" s="243"/>
      <c r="G202" s="243"/>
      <c r="H202" s="243"/>
      <c r="I202" s="243"/>
    </row>
    <row r="203" spans="1:9" ht="15.75" x14ac:dyDescent="0.25">
      <c r="A203" s="243"/>
      <c r="B203" s="243"/>
      <c r="C203" s="243"/>
      <c r="D203" s="435"/>
      <c r="E203" s="435"/>
      <c r="F203" s="243"/>
      <c r="G203" s="243"/>
      <c r="H203" s="243"/>
      <c r="I203" s="243"/>
    </row>
    <row r="204" spans="1:9" ht="15.75" x14ac:dyDescent="0.25">
      <c r="A204" s="243"/>
      <c r="B204" s="243"/>
      <c r="C204" s="243"/>
      <c r="D204" s="435"/>
      <c r="E204" s="435"/>
      <c r="F204" s="243"/>
      <c r="G204" s="243"/>
      <c r="H204" s="243"/>
      <c r="I204" s="243"/>
    </row>
    <row r="205" spans="1:9" ht="15.75" x14ac:dyDescent="0.25">
      <c r="A205" s="243"/>
      <c r="B205" s="243"/>
      <c r="C205" s="243"/>
      <c r="D205" s="435"/>
      <c r="E205" s="435"/>
      <c r="F205" s="243"/>
      <c r="G205" s="243"/>
      <c r="H205" s="243"/>
      <c r="I205" s="243"/>
    </row>
    <row r="206" spans="1:9" ht="15.75" x14ac:dyDescent="0.25">
      <c r="A206" s="243"/>
      <c r="B206" s="243"/>
      <c r="C206" s="243"/>
      <c r="D206" s="435"/>
      <c r="E206" s="435"/>
      <c r="F206" s="243"/>
      <c r="G206" s="243"/>
      <c r="H206" s="243"/>
      <c r="I206" s="243"/>
    </row>
    <row r="207" spans="1:9" ht="15.75" x14ac:dyDescent="0.25">
      <c r="A207" s="243"/>
      <c r="B207" s="243"/>
      <c r="C207" s="243"/>
      <c r="D207" s="435"/>
      <c r="E207" s="435"/>
      <c r="F207" s="243"/>
      <c r="G207" s="243"/>
      <c r="H207" s="243"/>
      <c r="I207" s="243"/>
    </row>
    <row r="208" spans="1:9" ht="15.75" x14ac:dyDescent="0.25">
      <c r="A208" s="243"/>
      <c r="B208" s="243"/>
      <c r="C208" s="243"/>
      <c r="D208" s="435"/>
      <c r="E208" s="435"/>
      <c r="F208" s="243"/>
      <c r="G208" s="243"/>
      <c r="H208" s="243"/>
      <c r="I208" s="243"/>
    </row>
    <row r="209" spans="1:9" ht="15.75" x14ac:dyDescent="0.25">
      <c r="A209" s="243"/>
      <c r="B209" s="243"/>
      <c r="C209" s="243"/>
      <c r="D209" s="435"/>
      <c r="E209" s="435"/>
      <c r="F209" s="243"/>
      <c r="G209" s="243"/>
      <c r="H209" s="243"/>
      <c r="I209" s="243"/>
    </row>
    <row r="210" spans="1:9" ht="15.75" x14ac:dyDescent="0.25">
      <c r="A210" s="243"/>
      <c r="B210" s="243"/>
      <c r="C210" s="243"/>
      <c r="D210" s="435"/>
      <c r="E210" s="435"/>
      <c r="F210" s="243"/>
      <c r="G210" s="243"/>
      <c r="H210" s="243"/>
      <c r="I210" s="243"/>
    </row>
    <row r="211" spans="1:9" ht="15.75" x14ac:dyDescent="0.25">
      <c r="A211" s="243"/>
      <c r="B211" s="243"/>
      <c r="C211" s="243"/>
      <c r="D211" s="435"/>
      <c r="E211" s="435"/>
      <c r="F211" s="243"/>
      <c r="G211" s="243"/>
      <c r="H211" s="243"/>
      <c r="I211" s="243"/>
    </row>
    <row r="212" spans="1:9" ht="15.75" x14ac:dyDescent="0.25">
      <c r="A212" s="243"/>
      <c r="B212" s="243"/>
      <c r="C212" s="243"/>
      <c r="D212" s="435"/>
      <c r="E212" s="435"/>
      <c r="F212" s="243"/>
      <c r="G212" s="243"/>
      <c r="H212" s="243"/>
      <c r="I212" s="243"/>
    </row>
    <row r="213" spans="1:9" ht="15.75" x14ac:dyDescent="0.25">
      <c r="A213" s="243"/>
      <c r="B213" s="243"/>
      <c r="C213" s="243"/>
      <c r="D213" s="435"/>
      <c r="E213" s="435"/>
      <c r="F213" s="243"/>
      <c r="G213" s="243"/>
      <c r="H213" s="243"/>
      <c r="I213" s="243"/>
    </row>
    <row r="214" spans="1:9" ht="15.75" x14ac:dyDescent="0.25">
      <c r="A214" s="243"/>
      <c r="B214" s="243"/>
      <c r="C214" s="243"/>
      <c r="D214" s="435"/>
      <c r="E214" s="435"/>
      <c r="F214" s="243"/>
      <c r="G214" s="243"/>
      <c r="H214" s="243"/>
      <c r="I214" s="243"/>
    </row>
    <row r="215" spans="1:9" ht="15.75" x14ac:dyDescent="0.25">
      <c r="A215" s="243"/>
      <c r="B215" s="243"/>
      <c r="C215" s="243"/>
      <c r="D215" s="435"/>
      <c r="E215" s="435"/>
      <c r="F215" s="243"/>
      <c r="G215" s="243"/>
      <c r="H215" s="243"/>
      <c r="I215" s="243"/>
    </row>
    <row r="216" spans="1:9" ht="15.75" x14ac:dyDescent="0.25">
      <c r="A216" s="243"/>
      <c r="B216" s="243"/>
      <c r="C216" s="243"/>
      <c r="D216" s="435"/>
      <c r="E216" s="435"/>
      <c r="F216" s="243"/>
      <c r="G216" s="243"/>
      <c r="H216" s="243"/>
      <c r="I216" s="243"/>
    </row>
    <row r="217" spans="1:9" ht="15.75" x14ac:dyDescent="0.25">
      <c r="A217" s="243"/>
      <c r="B217" s="243"/>
      <c r="C217" s="243"/>
      <c r="D217" s="435"/>
      <c r="E217" s="435"/>
      <c r="F217" s="243"/>
      <c r="G217" s="243"/>
      <c r="H217" s="243"/>
      <c r="I217" s="243"/>
    </row>
  </sheetData>
  <mergeCells count="14">
    <mergeCell ref="A1:I3"/>
    <mergeCell ref="A6:B6"/>
    <mergeCell ref="A10:B10"/>
    <mergeCell ref="A11:B11"/>
    <mergeCell ref="A12:I12"/>
    <mergeCell ref="A7:B7"/>
    <mergeCell ref="A8:B8"/>
    <mergeCell ref="A9:B9"/>
    <mergeCell ref="D198:F198"/>
    <mergeCell ref="A188:H188"/>
    <mergeCell ref="A189:H189"/>
    <mergeCell ref="A190:H190"/>
    <mergeCell ref="A191:H191"/>
    <mergeCell ref="A193:H19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074D-9314-4485-99FF-117F347F4202}">
  <sheetPr>
    <tabColor rgb="FFFFFF00"/>
  </sheetPr>
  <dimension ref="A1:I30"/>
  <sheetViews>
    <sheetView workbookViewId="0">
      <selection activeCell="C14" sqref="C14"/>
    </sheetView>
  </sheetViews>
  <sheetFormatPr defaultRowHeight="15" x14ac:dyDescent="0.25"/>
  <cols>
    <col min="1" max="1" width="26.7109375" customWidth="1"/>
    <col min="2" max="2" width="30.7109375" customWidth="1"/>
    <col min="3" max="3" width="26.7109375" customWidth="1"/>
    <col min="4" max="4" width="11.7109375" customWidth="1"/>
    <col min="5" max="5" width="3.7109375" customWidth="1"/>
    <col min="6" max="9" width="11.7109375" customWidth="1"/>
  </cols>
  <sheetData>
    <row r="1" spans="1:9" ht="15" customHeight="1" x14ac:dyDescent="0.25">
      <c r="A1" s="355" t="s">
        <v>33</v>
      </c>
      <c r="B1" s="355"/>
      <c r="C1" s="355"/>
      <c r="D1" s="355"/>
      <c r="E1" s="355"/>
      <c r="F1" s="355"/>
      <c r="G1" s="355"/>
      <c r="H1" s="355"/>
      <c r="I1" s="355"/>
    </row>
    <row r="2" spans="1:9" ht="15" customHeight="1" x14ac:dyDescent="0.25">
      <c r="A2" s="355"/>
      <c r="B2" s="355"/>
      <c r="C2" s="355"/>
      <c r="D2" s="355"/>
      <c r="E2" s="355"/>
      <c r="F2" s="355"/>
      <c r="G2" s="355"/>
      <c r="H2" s="355"/>
      <c r="I2" s="355"/>
    </row>
    <row r="3" spans="1:9" ht="15" customHeight="1" x14ac:dyDescent="0.25">
      <c r="A3" s="355"/>
      <c r="B3" s="355"/>
      <c r="C3" s="355"/>
      <c r="D3" s="355"/>
      <c r="E3" s="355"/>
      <c r="F3" s="355"/>
      <c r="G3" s="355"/>
      <c r="H3" s="355"/>
      <c r="I3" s="355"/>
    </row>
    <row r="4" spans="1:9" ht="18.75" x14ac:dyDescent="0.25">
      <c r="A4" s="319" t="s">
        <v>34</v>
      </c>
      <c r="B4" s="319"/>
      <c r="C4" s="319"/>
      <c r="D4" s="319"/>
      <c r="E4" s="319"/>
      <c r="F4" s="319"/>
      <c r="G4" s="319"/>
      <c r="H4" s="319"/>
      <c r="I4" s="319"/>
    </row>
    <row r="5" spans="1:9" ht="18.75" x14ac:dyDescent="0.25">
      <c r="A5" s="319"/>
      <c r="B5" s="319"/>
      <c r="C5" s="319"/>
      <c r="D5" s="319"/>
      <c r="E5" s="319"/>
      <c r="F5" s="319"/>
      <c r="G5" s="319"/>
      <c r="H5" s="319"/>
      <c r="I5" s="319"/>
    </row>
    <row r="6" spans="1:9" ht="18.75" x14ac:dyDescent="0.3">
      <c r="A6" s="354" t="s">
        <v>365</v>
      </c>
      <c r="B6" s="354"/>
      <c r="C6" s="320"/>
      <c r="D6" s="320"/>
      <c r="E6" s="320"/>
      <c r="F6" s="320"/>
      <c r="G6" s="321"/>
      <c r="H6" s="320"/>
      <c r="I6" s="321"/>
    </row>
    <row r="7" spans="1:9" ht="18.75" x14ac:dyDescent="0.3">
      <c r="A7" s="354" t="s">
        <v>366</v>
      </c>
      <c r="B7" s="354"/>
      <c r="C7" s="320"/>
      <c r="D7" s="320"/>
      <c r="E7" s="320"/>
      <c r="F7" s="320"/>
      <c r="G7" s="321"/>
      <c r="H7" s="320"/>
      <c r="I7" s="321"/>
    </row>
    <row r="8" spans="1:9" ht="18.75" x14ac:dyDescent="0.3">
      <c r="A8" s="354" t="s">
        <v>367</v>
      </c>
      <c r="B8" s="354"/>
      <c r="C8" s="320"/>
      <c r="D8" s="320"/>
      <c r="E8" s="320"/>
      <c r="F8" s="320"/>
      <c r="G8" s="321"/>
      <c r="H8" s="320"/>
      <c r="I8" s="321"/>
    </row>
    <row r="9" spans="1:9" ht="18.75" x14ac:dyDescent="0.3">
      <c r="A9" s="354" t="s">
        <v>368</v>
      </c>
      <c r="B9" s="354"/>
      <c r="C9" s="320"/>
      <c r="D9" s="320"/>
      <c r="E9" s="320"/>
      <c r="F9" s="320"/>
      <c r="G9" s="321"/>
      <c r="H9" s="320"/>
      <c r="I9" s="321"/>
    </row>
    <row r="10" spans="1:9" ht="18.75" x14ac:dyDescent="0.3">
      <c r="A10" s="354" t="s">
        <v>369</v>
      </c>
      <c r="B10" s="354"/>
      <c r="C10" s="320"/>
      <c r="D10" s="320"/>
      <c r="E10" s="320"/>
      <c r="F10" s="320"/>
      <c r="G10" s="321"/>
      <c r="H10" s="320"/>
      <c r="I10" s="321"/>
    </row>
    <row r="11" spans="1:9" ht="18.75" x14ac:dyDescent="0.3">
      <c r="A11" s="354" t="s">
        <v>370</v>
      </c>
      <c r="B11" s="354"/>
      <c r="C11" s="320"/>
      <c r="D11" s="320"/>
      <c r="E11" s="320"/>
      <c r="F11" s="320"/>
      <c r="G11" s="321"/>
      <c r="H11" s="320"/>
      <c r="I11" s="321"/>
    </row>
    <row r="12" spans="1:9" ht="19.5" thickBot="1" x14ac:dyDescent="0.3">
      <c r="A12" s="356" t="s">
        <v>75</v>
      </c>
      <c r="B12" s="357"/>
      <c r="C12" s="357"/>
      <c r="D12" s="357"/>
      <c r="E12" s="357"/>
      <c r="F12" s="357"/>
      <c r="G12" s="357"/>
      <c r="H12" s="357"/>
      <c r="I12" s="357"/>
    </row>
    <row r="13" spans="1:9" ht="79.5" thickBot="1" x14ac:dyDescent="0.3">
      <c r="A13" s="73" t="s">
        <v>10</v>
      </c>
      <c r="B13" s="73" t="s">
        <v>48</v>
      </c>
      <c r="C13" s="73" t="s">
        <v>102</v>
      </c>
      <c r="D13" s="73" t="s">
        <v>220</v>
      </c>
      <c r="E13" s="73" t="s">
        <v>4</v>
      </c>
      <c r="F13" s="74" t="s">
        <v>356</v>
      </c>
      <c r="G13" s="74" t="s">
        <v>357</v>
      </c>
      <c r="H13" s="75" t="s">
        <v>358</v>
      </c>
      <c r="I13" s="76" t="s">
        <v>359</v>
      </c>
    </row>
    <row r="14" spans="1:9" ht="22.5" x14ac:dyDescent="0.25">
      <c r="A14" s="302" t="s">
        <v>360</v>
      </c>
      <c r="B14" s="303" t="s">
        <v>361</v>
      </c>
      <c r="C14" s="328" t="s">
        <v>19</v>
      </c>
      <c r="D14" s="440">
        <v>24850</v>
      </c>
      <c r="E14" s="304" t="s">
        <v>43</v>
      </c>
      <c r="F14" s="305"/>
      <c r="G14" s="306"/>
      <c r="H14" s="305"/>
      <c r="I14" s="68"/>
    </row>
    <row r="15" spans="1:9" ht="31.5" x14ac:dyDescent="0.25">
      <c r="A15" s="12"/>
      <c r="D15" s="40"/>
      <c r="E15" s="40"/>
      <c r="F15" s="307" t="s">
        <v>353</v>
      </c>
      <c r="G15" s="308">
        <f>G14</f>
        <v>0</v>
      </c>
      <c r="H15" s="309" t="s">
        <v>362</v>
      </c>
      <c r="I15" s="308">
        <f>I14</f>
        <v>0</v>
      </c>
    </row>
    <row r="16" spans="1:9" ht="18.75" x14ac:dyDescent="0.25">
      <c r="A16" s="310" t="s">
        <v>30</v>
      </c>
      <c r="B16" s="180" t="s">
        <v>363</v>
      </c>
      <c r="C16" s="311"/>
      <c r="D16" s="40"/>
      <c r="E16" s="40"/>
      <c r="F16" s="40"/>
      <c r="G16" s="11"/>
    </row>
    <row r="17" spans="1:9" ht="18.75" x14ac:dyDescent="0.25">
      <c r="A17" s="310" t="s">
        <v>31</v>
      </c>
      <c r="B17" s="312" t="s">
        <v>32</v>
      </c>
      <c r="C17" s="311"/>
      <c r="D17" s="313"/>
      <c r="E17" s="313"/>
      <c r="F17" s="313"/>
      <c r="G17" s="11"/>
    </row>
    <row r="18" spans="1:9" ht="27" customHeight="1" x14ac:dyDescent="0.25">
      <c r="A18" s="398" t="s">
        <v>364</v>
      </c>
      <c r="B18" s="399"/>
      <c r="C18" s="399"/>
      <c r="D18" s="399"/>
      <c r="E18" s="399"/>
      <c r="F18" s="399"/>
      <c r="G18" s="399"/>
      <c r="H18" s="399"/>
      <c r="I18" s="153"/>
    </row>
    <row r="19" spans="1:9" x14ac:dyDescent="0.25">
      <c r="A19" s="148"/>
      <c r="B19" s="149"/>
      <c r="C19" s="150"/>
      <c r="D19" s="150"/>
      <c r="E19" s="150"/>
      <c r="F19" s="152"/>
      <c r="G19" s="152"/>
      <c r="H19" s="153"/>
      <c r="I19" s="153"/>
    </row>
    <row r="20" spans="1:9" ht="42.75" customHeight="1" x14ac:dyDescent="0.25">
      <c r="A20" s="400" t="s">
        <v>35</v>
      </c>
      <c r="B20" s="401"/>
      <c r="C20" s="401"/>
      <c r="D20" s="401"/>
      <c r="E20" s="401"/>
      <c r="F20" s="401"/>
      <c r="G20" s="401"/>
      <c r="H20" s="401"/>
      <c r="I20" s="153"/>
    </row>
    <row r="21" spans="1:9" ht="39" customHeight="1" x14ac:dyDescent="0.25">
      <c r="A21" s="402" t="s">
        <v>36</v>
      </c>
      <c r="B21" s="403"/>
      <c r="C21" s="403"/>
      <c r="D21" s="403"/>
      <c r="E21" s="403"/>
      <c r="F21" s="403"/>
      <c r="G21" s="403"/>
      <c r="H21" s="403"/>
      <c r="I21" s="153"/>
    </row>
    <row r="22" spans="1:9" x14ac:dyDescent="0.25">
      <c r="A22" s="402" t="s">
        <v>37</v>
      </c>
      <c r="B22" s="403"/>
      <c r="C22" s="403"/>
      <c r="D22" s="403"/>
      <c r="E22" s="403"/>
      <c r="F22" s="403"/>
      <c r="G22" s="403"/>
      <c r="H22" s="403"/>
      <c r="I22" s="153"/>
    </row>
    <row r="23" spans="1:9" x14ac:dyDescent="0.25">
      <c r="A23" s="395" t="s">
        <v>38</v>
      </c>
      <c r="B23" s="396"/>
      <c r="C23" s="396"/>
      <c r="D23" s="396"/>
      <c r="E23" s="396"/>
      <c r="F23" s="396"/>
      <c r="G23" s="396"/>
      <c r="H23" s="396"/>
      <c r="I23" s="153"/>
    </row>
    <row r="24" spans="1:9" x14ac:dyDescent="0.25">
      <c r="A24" s="140"/>
      <c r="B24" s="261"/>
      <c r="C24" s="261"/>
      <c r="D24" s="261"/>
      <c r="E24" s="261"/>
      <c r="F24" s="261"/>
      <c r="G24" s="261"/>
      <c r="H24" s="261"/>
      <c r="I24" s="153"/>
    </row>
    <row r="25" spans="1:9" x14ac:dyDescent="0.25">
      <c r="A25" s="366" t="s">
        <v>128</v>
      </c>
      <c r="B25" s="390"/>
      <c r="C25" s="390"/>
      <c r="D25" s="390"/>
      <c r="E25" s="390"/>
      <c r="F25" s="390"/>
      <c r="G25" s="390"/>
      <c r="H25" s="390"/>
      <c r="I25" s="153"/>
    </row>
    <row r="26" spans="1:9" x14ac:dyDescent="0.25">
      <c r="A26" s="148"/>
      <c r="B26" s="149"/>
      <c r="C26" s="150"/>
      <c r="D26" s="150"/>
      <c r="E26" s="150"/>
      <c r="F26" s="152"/>
      <c r="G26" s="152"/>
      <c r="H26" s="153"/>
      <c r="I26" s="153"/>
    </row>
    <row r="27" spans="1:9" x14ac:dyDescent="0.25">
      <c r="A27" s="148"/>
      <c r="B27" s="149"/>
      <c r="C27" s="150"/>
      <c r="D27" s="150"/>
      <c r="E27" s="150"/>
      <c r="F27" s="152"/>
      <c r="G27" s="152"/>
      <c r="H27" s="153"/>
      <c r="I27" s="153"/>
    </row>
    <row r="28" spans="1:9" x14ac:dyDescent="0.25">
      <c r="A28" s="154"/>
      <c r="B28" s="155"/>
      <c r="C28" s="155"/>
      <c r="D28" s="155"/>
      <c r="E28" s="155"/>
      <c r="F28" s="155"/>
      <c r="G28" s="155"/>
      <c r="H28" s="155"/>
      <c r="I28" s="155"/>
    </row>
    <row r="29" spans="1:9" x14ac:dyDescent="0.25">
      <c r="A29" s="314"/>
      <c r="B29" s="315"/>
      <c r="C29" s="142"/>
      <c r="D29" s="316"/>
      <c r="E29" s="316"/>
      <c r="F29" s="316"/>
      <c r="G29" s="262"/>
      <c r="H29" s="155"/>
      <c r="I29" s="155"/>
    </row>
    <row r="30" spans="1:9" ht="15" customHeight="1" x14ac:dyDescent="0.25">
      <c r="A30" s="317" t="s">
        <v>39</v>
      </c>
      <c r="B30" s="318"/>
      <c r="C30" s="142"/>
      <c r="D30" s="397"/>
      <c r="E30" s="397"/>
      <c r="F30" s="397"/>
      <c r="G30" s="397"/>
      <c r="H30" s="155"/>
      <c r="I30" s="155"/>
    </row>
  </sheetData>
  <mergeCells count="15">
    <mergeCell ref="A10:B10"/>
    <mergeCell ref="A1:I3"/>
    <mergeCell ref="A6:B6"/>
    <mergeCell ref="A7:B7"/>
    <mergeCell ref="A8:B8"/>
    <mergeCell ref="A9:B9"/>
    <mergeCell ref="A23:H23"/>
    <mergeCell ref="A25:H25"/>
    <mergeCell ref="D30:G30"/>
    <mergeCell ref="A11:B11"/>
    <mergeCell ref="A12:I12"/>
    <mergeCell ref="A18:H18"/>
    <mergeCell ref="A20:H20"/>
    <mergeCell ref="A21:H21"/>
    <mergeCell ref="A22:H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87A3C-79CF-42C6-8984-E3B15BF89D9C}">
  <sheetPr>
    <tabColor theme="9" tint="-0.499984740745262"/>
  </sheetPr>
  <dimension ref="A1:I46"/>
  <sheetViews>
    <sheetView workbookViewId="0">
      <selection activeCell="A12" sqref="A12:I12"/>
    </sheetView>
  </sheetViews>
  <sheetFormatPr defaultRowHeight="15" x14ac:dyDescent="0.25"/>
  <cols>
    <col min="1" max="1" width="26.28515625" customWidth="1"/>
    <col min="2" max="2" width="29.5703125" customWidth="1"/>
    <col min="3" max="3" width="19" customWidth="1"/>
    <col min="4" max="4" width="9.140625" style="425"/>
    <col min="5" max="5" width="9.140625" style="13"/>
  </cols>
  <sheetData>
    <row r="1" spans="1:9" x14ac:dyDescent="0.25">
      <c r="A1" s="333" t="s">
        <v>33</v>
      </c>
      <c r="B1" s="333"/>
      <c r="C1" s="333"/>
      <c r="D1" s="333"/>
      <c r="E1" s="333"/>
      <c r="F1" s="333"/>
      <c r="G1" s="333"/>
      <c r="H1" s="333"/>
      <c r="I1" s="333"/>
    </row>
    <row r="2" spans="1:9" x14ac:dyDescent="0.25">
      <c r="A2" s="333"/>
      <c r="B2" s="333"/>
      <c r="C2" s="333"/>
      <c r="D2" s="333"/>
      <c r="E2" s="333"/>
      <c r="F2" s="333"/>
      <c r="G2" s="333"/>
      <c r="H2" s="333"/>
      <c r="I2" s="333"/>
    </row>
    <row r="3" spans="1:9" x14ac:dyDescent="0.25">
      <c r="A3" s="333"/>
      <c r="B3" s="333"/>
      <c r="C3" s="333"/>
      <c r="D3" s="333"/>
      <c r="E3" s="333"/>
      <c r="F3" s="333"/>
      <c r="G3" s="333"/>
      <c r="H3" s="333"/>
      <c r="I3" s="333"/>
    </row>
    <row r="4" spans="1:9" x14ac:dyDescent="0.25">
      <c r="A4" s="14" t="s">
        <v>34</v>
      </c>
      <c r="B4" s="28"/>
      <c r="C4" s="14"/>
      <c r="D4" s="417"/>
      <c r="E4" s="416"/>
      <c r="F4" s="14"/>
      <c r="G4" s="14"/>
      <c r="H4" s="14"/>
      <c r="I4" s="14"/>
    </row>
    <row r="5" spans="1:9" x14ac:dyDescent="0.25">
      <c r="A5" s="14"/>
      <c r="B5" s="28"/>
      <c r="C5" s="14"/>
      <c r="D5" s="417"/>
      <c r="E5" s="416"/>
      <c r="F5" s="14"/>
      <c r="G5" s="14"/>
      <c r="H5" s="14"/>
      <c r="I5" s="14"/>
    </row>
    <row r="6" spans="1:9" x14ac:dyDescent="0.2">
      <c r="A6" s="334" t="s">
        <v>365</v>
      </c>
      <c r="B6" s="334"/>
      <c r="C6" s="59"/>
      <c r="D6" s="418"/>
      <c r="E6" s="411"/>
      <c r="F6" s="59"/>
      <c r="G6" s="60"/>
      <c r="H6" s="59"/>
      <c r="I6" s="60"/>
    </row>
    <row r="7" spans="1:9" x14ac:dyDescent="0.2">
      <c r="A7" s="334" t="s">
        <v>366</v>
      </c>
      <c r="B7" s="334"/>
      <c r="C7" s="59"/>
      <c r="D7" s="418"/>
      <c r="E7" s="411"/>
      <c r="F7" s="59"/>
      <c r="G7" s="60"/>
      <c r="H7" s="59"/>
      <c r="I7" s="60"/>
    </row>
    <row r="8" spans="1:9" x14ac:dyDescent="0.2">
      <c r="A8" s="334" t="s">
        <v>367</v>
      </c>
      <c r="B8" s="334"/>
      <c r="C8" s="59"/>
      <c r="D8" s="418"/>
      <c r="E8" s="411"/>
      <c r="F8" s="59"/>
      <c r="G8" s="60"/>
      <c r="H8" s="59"/>
      <c r="I8" s="60"/>
    </row>
    <row r="9" spans="1:9" x14ac:dyDescent="0.2">
      <c r="A9" s="334" t="s">
        <v>368</v>
      </c>
      <c r="B9" s="334"/>
      <c r="C9" s="59"/>
      <c r="D9" s="418"/>
      <c r="E9" s="411"/>
      <c r="F9" s="59"/>
      <c r="G9" s="60"/>
      <c r="H9" s="59"/>
      <c r="I9" s="60"/>
    </row>
    <row r="10" spans="1:9" x14ac:dyDescent="0.2">
      <c r="A10" s="334" t="s">
        <v>369</v>
      </c>
      <c r="B10" s="334"/>
      <c r="C10" s="59"/>
      <c r="D10" s="418"/>
      <c r="E10" s="411"/>
      <c r="F10" s="59"/>
      <c r="G10" s="60"/>
      <c r="H10" s="59"/>
      <c r="I10" s="60"/>
    </row>
    <row r="11" spans="1:9" x14ac:dyDescent="0.2">
      <c r="A11" s="334" t="s">
        <v>370</v>
      </c>
      <c r="B11" s="334"/>
      <c r="C11" s="59"/>
      <c r="D11" s="418"/>
      <c r="E11" s="411"/>
      <c r="F11" s="59"/>
      <c r="G11" s="60"/>
      <c r="H11" s="59"/>
      <c r="I11" s="60"/>
    </row>
    <row r="12" spans="1:9" ht="19.5" thickBot="1" x14ac:dyDescent="0.3">
      <c r="A12" s="356" t="s">
        <v>75</v>
      </c>
      <c r="B12" s="357"/>
      <c r="C12" s="357"/>
      <c r="D12" s="357"/>
      <c r="E12" s="357"/>
      <c r="F12" s="357"/>
      <c r="G12" s="357"/>
      <c r="H12" s="357"/>
      <c r="I12" s="357"/>
    </row>
    <row r="13" spans="1:9" ht="90.75" thickBot="1" x14ac:dyDescent="0.3">
      <c r="A13" s="73" t="s">
        <v>10</v>
      </c>
      <c r="B13" s="73" t="s">
        <v>48</v>
      </c>
      <c r="C13" s="73" t="s">
        <v>102</v>
      </c>
      <c r="D13" s="419" t="s">
        <v>6</v>
      </c>
      <c r="E13" s="4" t="s">
        <v>4</v>
      </c>
      <c r="F13" s="74" t="s">
        <v>7</v>
      </c>
      <c r="G13" s="74" t="s">
        <v>8</v>
      </c>
      <c r="H13" s="75" t="s">
        <v>47</v>
      </c>
      <c r="I13" s="76" t="s">
        <v>9</v>
      </c>
    </row>
    <row r="14" spans="1:9" ht="15.75" x14ac:dyDescent="0.2">
      <c r="A14" s="77" t="s">
        <v>400</v>
      </c>
      <c r="B14" s="78" t="s">
        <v>399</v>
      </c>
      <c r="C14" s="100" t="s">
        <v>19</v>
      </c>
      <c r="D14" s="420">
        <v>11000</v>
      </c>
      <c r="E14" s="412" t="s">
        <v>43</v>
      </c>
      <c r="F14" s="79"/>
      <c r="G14" s="80">
        <f t="shared" ref="G14:G43" si="0">SUM(D14*F14)</f>
        <v>0</v>
      </c>
      <c r="H14" s="79">
        <v>10</v>
      </c>
      <c r="I14" s="80">
        <f t="shared" ref="I14:I43" si="1">SUM(D14*F14+G14/100*H14)</f>
        <v>0</v>
      </c>
    </row>
    <row r="15" spans="1:9" ht="15.75" x14ac:dyDescent="0.25">
      <c r="A15" s="77" t="s">
        <v>401</v>
      </c>
      <c r="B15" s="78" t="s">
        <v>90</v>
      </c>
      <c r="C15" s="100" t="s">
        <v>19</v>
      </c>
      <c r="D15" s="421">
        <v>1900</v>
      </c>
      <c r="E15" s="189" t="s">
        <v>43</v>
      </c>
      <c r="F15" s="79"/>
      <c r="G15" s="80">
        <v>0</v>
      </c>
      <c r="H15" s="79">
        <v>20</v>
      </c>
      <c r="I15" s="80">
        <f t="shared" si="1"/>
        <v>0</v>
      </c>
    </row>
    <row r="16" spans="1:9" ht="22.5" x14ac:dyDescent="0.25">
      <c r="A16" s="77" t="s">
        <v>402</v>
      </c>
      <c r="B16" s="81" t="s">
        <v>76</v>
      </c>
      <c r="C16" s="100" t="s">
        <v>19</v>
      </c>
      <c r="D16" s="421">
        <v>450</v>
      </c>
      <c r="E16" s="413" t="s">
        <v>43</v>
      </c>
      <c r="F16" s="79"/>
      <c r="G16" s="80">
        <f t="shared" si="0"/>
        <v>0</v>
      </c>
      <c r="H16" s="79">
        <v>20</v>
      </c>
      <c r="I16" s="80">
        <f t="shared" si="1"/>
        <v>0</v>
      </c>
    </row>
    <row r="17" spans="1:9" ht="15.75" x14ac:dyDescent="0.25">
      <c r="A17" s="77" t="s">
        <v>403</v>
      </c>
      <c r="B17" s="81" t="s">
        <v>404</v>
      </c>
      <c r="C17" s="100" t="s">
        <v>19</v>
      </c>
      <c r="D17" s="421">
        <v>40</v>
      </c>
      <c r="E17" s="413" t="s">
        <v>43</v>
      </c>
      <c r="F17" s="79"/>
      <c r="G17" s="80">
        <f t="shared" si="0"/>
        <v>0</v>
      </c>
      <c r="H17" s="79">
        <v>20</v>
      </c>
      <c r="I17" s="80">
        <f t="shared" si="1"/>
        <v>0</v>
      </c>
    </row>
    <row r="18" spans="1:9" ht="45" x14ac:dyDescent="0.25">
      <c r="A18" s="77" t="s">
        <v>405</v>
      </c>
      <c r="B18" s="78" t="s">
        <v>406</v>
      </c>
      <c r="C18" s="100" t="s">
        <v>19</v>
      </c>
      <c r="D18" s="422">
        <v>550</v>
      </c>
      <c r="E18" s="413" t="s">
        <v>43</v>
      </c>
      <c r="F18" s="79"/>
      <c r="G18" s="80">
        <f t="shared" si="0"/>
        <v>0</v>
      </c>
      <c r="H18" s="79">
        <v>20</v>
      </c>
      <c r="I18" s="80">
        <f t="shared" si="1"/>
        <v>0</v>
      </c>
    </row>
    <row r="19" spans="1:9" ht="16.5" thickBot="1" x14ac:dyDescent="0.3">
      <c r="A19" s="77" t="s">
        <v>77</v>
      </c>
      <c r="B19" s="78" t="s">
        <v>407</v>
      </c>
      <c r="C19" s="100" t="s">
        <v>19</v>
      </c>
      <c r="D19" s="422">
        <v>550</v>
      </c>
      <c r="E19" s="413" t="s">
        <v>43</v>
      </c>
      <c r="F19" s="79"/>
      <c r="G19" s="80">
        <f t="shared" si="0"/>
        <v>0</v>
      </c>
      <c r="H19" s="79">
        <v>20</v>
      </c>
      <c r="I19" s="80">
        <f t="shared" si="1"/>
        <v>0</v>
      </c>
    </row>
    <row r="20" spans="1:9" ht="45.75" thickBot="1" x14ac:dyDescent="0.3">
      <c r="A20" s="82" t="s">
        <v>78</v>
      </c>
      <c r="B20" s="78" t="s">
        <v>408</v>
      </c>
      <c r="C20" s="100" t="s">
        <v>19</v>
      </c>
      <c r="D20" s="421">
        <v>400</v>
      </c>
      <c r="E20" s="189" t="s">
        <v>43</v>
      </c>
      <c r="F20" s="79"/>
      <c r="G20" s="80">
        <f t="shared" si="0"/>
        <v>0</v>
      </c>
      <c r="H20" s="79">
        <v>20</v>
      </c>
      <c r="I20" s="80">
        <f t="shared" si="1"/>
        <v>0</v>
      </c>
    </row>
    <row r="21" spans="1:9" ht="45" x14ac:dyDescent="0.25">
      <c r="A21" s="82" t="s">
        <v>409</v>
      </c>
      <c r="B21" s="78" t="s">
        <v>410</v>
      </c>
      <c r="C21" s="100" t="s">
        <v>19</v>
      </c>
      <c r="D21" s="421">
        <v>500</v>
      </c>
      <c r="E21" s="189" t="s">
        <v>43</v>
      </c>
      <c r="F21" s="79"/>
      <c r="G21" s="80">
        <f t="shared" si="0"/>
        <v>0</v>
      </c>
      <c r="H21" s="79">
        <v>20</v>
      </c>
      <c r="I21" s="80">
        <f t="shared" si="1"/>
        <v>0</v>
      </c>
    </row>
    <row r="22" spans="1:9" ht="45" x14ac:dyDescent="0.25">
      <c r="A22" s="83" t="s">
        <v>412</v>
      </c>
      <c r="B22" s="78" t="s">
        <v>411</v>
      </c>
      <c r="C22" s="100" t="s">
        <v>19</v>
      </c>
      <c r="D22" s="421">
        <v>550</v>
      </c>
      <c r="E22" s="189" t="s">
        <v>43</v>
      </c>
      <c r="F22" s="79"/>
      <c r="G22" s="80">
        <f t="shared" si="0"/>
        <v>0</v>
      </c>
      <c r="H22" s="79">
        <v>20</v>
      </c>
      <c r="I22" s="80">
        <f t="shared" si="1"/>
        <v>0</v>
      </c>
    </row>
    <row r="23" spans="1:9" ht="15.75" x14ac:dyDescent="0.25">
      <c r="A23" s="83" t="s">
        <v>413</v>
      </c>
      <c r="B23" s="78" t="s">
        <v>79</v>
      </c>
      <c r="C23" s="100" t="s">
        <v>19</v>
      </c>
      <c r="D23" s="422">
        <v>800</v>
      </c>
      <c r="E23" s="189" t="s">
        <v>43</v>
      </c>
      <c r="F23" s="79"/>
      <c r="G23" s="80">
        <f t="shared" si="0"/>
        <v>0</v>
      </c>
      <c r="H23" s="79">
        <v>20</v>
      </c>
      <c r="I23" s="80">
        <f t="shared" si="1"/>
        <v>0</v>
      </c>
    </row>
    <row r="24" spans="1:9" ht="23.25" thickBot="1" x14ac:dyDescent="0.3">
      <c r="A24" s="77" t="s">
        <v>414</v>
      </c>
      <c r="B24" s="78" t="s">
        <v>80</v>
      </c>
      <c r="C24" s="100" t="s">
        <v>19</v>
      </c>
      <c r="D24" s="422">
        <v>1600</v>
      </c>
      <c r="E24" s="413" t="s">
        <v>43</v>
      </c>
      <c r="F24" s="79"/>
      <c r="G24" s="80">
        <f t="shared" si="0"/>
        <v>0</v>
      </c>
      <c r="H24" s="79">
        <v>20</v>
      </c>
      <c r="I24" s="80">
        <f t="shared" si="1"/>
        <v>0</v>
      </c>
    </row>
    <row r="25" spans="1:9" ht="23.25" thickBot="1" x14ac:dyDescent="0.3">
      <c r="A25" s="84" t="s">
        <v>81</v>
      </c>
      <c r="B25" s="78" t="s">
        <v>82</v>
      </c>
      <c r="C25" s="100" t="s">
        <v>19</v>
      </c>
      <c r="D25" s="421">
        <v>1500</v>
      </c>
      <c r="E25" s="189" t="s">
        <v>43</v>
      </c>
      <c r="F25" s="79"/>
      <c r="G25" s="80">
        <f t="shared" si="0"/>
        <v>0</v>
      </c>
      <c r="H25" s="79">
        <v>20</v>
      </c>
      <c r="I25" s="80">
        <f t="shared" si="1"/>
        <v>0</v>
      </c>
    </row>
    <row r="26" spans="1:9" ht="16.5" thickBot="1" x14ac:dyDescent="0.3">
      <c r="A26" s="84" t="s">
        <v>415</v>
      </c>
      <c r="B26" s="78" t="s">
        <v>83</v>
      </c>
      <c r="C26" s="100" t="s">
        <v>19</v>
      </c>
      <c r="D26" s="421">
        <v>300</v>
      </c>
      <c r="E26" s="189" t="s">
        <v>43</v>
      </c>
      <c r="F26" s="79"/>
      <c r="G26" s="80">
        <f t="shared" si="0"/>
        <v>0</v>
      </c>
      <c r="H26" s="79">
        <v>20</v>
      </c>
      <c r="I26" s="80">
        <f t="shared" si="1"/>
        <v>0</v>
      </c>
    </row>
    <row r="27" spans="1:9" ht="16.5" thickBot="1" x14ac:dyDescent="0.3">
      <c r="A27" s="82" t="s">
        <v>84</v>
      </c>
      <c r="B27" s="78" t="s">
        <v>85</v>
      </c>
      <c r="C27" s="100" t="s">
        <v>19</v>
      </c>
      <c r="D27" s="421">
        <v>400</v>
      </c>
      <c r="E27" s="189" t="s">
        <v>43</v>
      </c>
      <c r="F27" s="79"/>
      <c r="G27" s="80">
        <f t="shared" si="0"/>
        <v>0</v>
      </c>
      <c r="H27" s="79">
        <v>20</v>
      </c>
      <c r="I27" s="80">
        <f t="shared" si="1"/>
        <v>0</v>
      </c>
    </row>
    <row r="28" spans="1:9" ht="16.5" thickBot="1" x14ac:dyDescent="0.25">
      <c r="A28" s="82" t="s">
        <v>86</v>
      </c>
      <c r="B28" s="81" t="s">
        <v>87</v>
      </c>
      <c r="C28" s="100" t="s">
        <v>19</v>
      </c>
      <c r="D28" s="420">
        <v>400</v>
      </c>
      <c r="E28" s="414" t="s">
        <v>43</v>
      </c>
      <c r="F28" s="79"/>
      <c r="G28" s="80">
        <f t="shared" si="0"/>
        <v>0</v>
      </c>
      <c r="H28" s="79">
        <v>20</v>
      </c>
      <c r="I28" s="80">
        <f t="shared" si="1"/>
        <v>0</v>
      </c>
    </row>
    <row r="29" spans="1:9" ht="16.5" thickBot="1" x14ac:dyDescent="0.25">
      <c r="A29" s="82" t="s">
        <v>416</v>
      </c>
      <c r="B29" s="81" t="s">
        <v>88</v>
      </c>
      <c r="C29" s="100" t="s">
        <v>19</v>
      </c>
      <c r="D29" s="420">
        <v>1500</v>
      </c>
      <c r="E29" s="414" t="s">
        <v>43</v>
      </c>
      <c r="F29" s="79"/>
      <c r="G29" s="80">
        <f t="shared" si="0"/>
        <v>0</v>
      </c>
      <c r="H29" s="79">
        <v>20</v>
      </c>
      <c r="I29" s="80">
        <f t="shared" si="1"/>
        <v>0</v>
      </c>
    </row>
    <row r="30" spans="1:9" ht="16.5" thickBot="1" x14ac:dyDescent="0.25">
      <c r="A30" s="82" t="s">
        <v>417</v>
      </c>
      <c r="B30" s="81" t="s">
        <v>89</v>
      </c>
      <c r="C30" s="100" t="s">
        <v>19</v>
      </c>
      <c r="D30" s="420">
        <v>900</v>
      </c>
      <c r="E30" s="414" t="s">
        <v>43</v>
      </c>
      <c r="F30" s="79"/>
      <c r="G30" s="80">
        <f t="shared" si="0"/>
        <v>0</v>
      </c>
      <c r="H30" s="79">
        <v>20</v>
      </c>
      <c r="I30" s="80">
        <f t="shared" si="1"/>
        <v>0</v>
      </c>
    </row>
    <row r="31" spans="1:9" ht="16.5" thickBot="1" x14ac:dyDescent="0.25">
      <c r="A31" s="82" t="s">
        <v>418</v>
      </c>
      <c r="B31" s="81" t="s">
        <v>89</v>
      </c>
      <c r="C31" s="100" t="s">
        <v>19</v>
      </c>
      <c r="D31" s="420">
        <v>600</v>
      </c>
      <c r="E31" s="414" t="s">
        <v>43</v>
      </c>
      <c r="F31" s="79"/>
      <c r="G31" s="80">
        <f t="shared" si="0"/>
        <v>0</v>
      </c>
      <c r="H31" s="79">
        <v>20</v>
      </c>
      <c r="I31" s="80">
        <f t="shared" si="1"/>
        <v>0</v>
      </c>
    </row>
    <row r="32" spans="1:9" ht="16.5" thickBot="1" x14ac:dyDescent="0.25">
      <c r="A32" s="82" t="s">
        <v>419</v>
      </c>
      <c r="B32" s="81" t="s">
        <v>90</v>
      </c>
      <c r="C32" s="100" t="s">
        <v>19</v>
      </c>
      <c r="D32" s="420">
        <v>500</v>
      </c>
      <c r="E32" s="414" t="s">
        <v>43</v>
      </c>
      <c r="F32" s="79"/>
      <c r="G32" s="80">
        <f t="shared" si="0"/>
        <v>0</v>
      </c>
      <c r="H32" s="79">
        <v>20</v>
      </c>
      <c r="I32" s="80">
        <f t="shared" si="1"/>
        <v>0</v>
      </c>
    </row>
    <row r="33" spans="1:9" ht="16.5" thickBot="1" x14ac:dyDescent="0.25">
      <c r="A33" s="82" t="s">
        <v>420</v>
      </c>
      <c r="B33" s="81" t="s">
        <v>91</v>
      </c>
      <c r="C33" s="100" t="s">
        <v>19</v>
      </c>
      <c r="D33" s="420">
        <v>30</v>
      </c>
      <c r="E33" s="414" t="s">
        <v>5</v>
      </c>
      <c r="F33" s="79"/>
      <c r="G33" s="80">
        <f t="shared" si="0"/>
        <v>0</v>
      </c>
      <c r="H33" s="79">
        <v>20</v>
      </c>
      <c r="I33" s="80">
        <f t="shared" si="1"/>
        <v>0</v>
      </c>
    </row>
    <row r="34" spans="1:9" ht="68.25" thickBot="1" x14ac:dyDescent="0.3">
      <c r="A34" s="84" t="s">
        <v>92</v>
      </c>
      <c r="B34" s="81" t="s">
        <v>427</v>
      </c>
      <c r="C34" s="100" t="s">
        <v>19</v>
      </c>
      <c r="D34" s="423">
        <v>33000</v>
      </c>
      <c r="E34" s="189" t="s">
        <v>43</v>
      </c>
      <c r="F34" s="79"/>
      <c r="G34" s="80">
        <f t="shared" si="0"/>
        <v>0</v>
      </c>
      <c r="H34" s="79">
        <v>10</v>
      </c>
      <c r="I34" s="80">
        <f t="shared" si="1"/>
        <v>0</v>
      </c>
    </row>
    <row r="35" spans="1:9" ht="113.25" thickBot="1" x14ac:dyDescent="0.3">
      <c r="A35" s="84" t="s">
        <v>93</v>
      </c>
      <c r="B35" s="81" t="s">
        <v>428</v>
      </c>
      <c r="C35" s="100" t="s">
        <v>19</v>
      </c>
      <c r="D35" s="423">
        <v>600</v>
      </c>
      <c r="E35" s="189" t="s">
        <v>43</v>
      </c>
      <c r="F35" s="79"/>
      <c r="G35" s="80">
        <f t="shared" si="0"/>
        <v>0</v>
      </c>
      <c r="H35" s="79">
        <v>10</v>
      </c>
      <c r="I35" s="80">
        <f t="shared" si="1"/>
        <v>0</v>
      </c>
    </row>
    <row r="36" spans="1:9" ht="15.75" x14ac:dyDescent="0.25">
      <c r="A36" s="84" t="s">
        <v>421</v>
      </c>
      <c r="B36" s="81" t="s">
        <v>97</v>
      </c>
      <c r="C36" s="100" t="s">
        <v>19</v>
      </c>
      <c r="D36" s="423">
        <v>400</v>
      </c>
      <c r="E36" s="189" t="s">
        <v>43</v>
      </c>
      <c r="F36" s="79"/>
      <c r="G36" s="80">
        <f t="shared" si="0"/>
        <v>0</v>
      </c>
      <c r="H36" s="79">
        <v>20</v>
      </c>
      <c r="I36" s="80">
        <f t="shared" si="1"/>
        <v>0</v>
      </c>
    </row>
    <row r="37" spans="1:9" ht="15.75" x14ac:dyDescent="0.25">
      <c r="A37" s="85" t="s">
        <v>422</v>
      </c>
      <c r="B37" s="86" t="s">
        <v>94</v>
      </c>
      <c r="C37" s="100" t="s">
        <v>19</v>
      </c>
      <c r="D37" s="423">
        <v>350</v>
      </c>
      <c r="E37" s="189" t="s">
        <v>43</v>
      </c>
      <c r="F37" s="79"/>
      <c r="G37" s="80">
        <f t="shared" si="0"/>
        <v>0</v>
      </c>
      <c r="H37" s="79">
        <v>20</v>
      </c>
      <c r="I37" s="80">
        <f t="shared" si="1"/>
        <v>0</v>
      </c>
    </row>
    <row r="38" spans="1:9" ht="78.75" x14ac:dyDescent="0.25">
      <c r="A38" s="87" t="s">
        <v>95</v>
      </c>
      <c r="B38" s="86" t="s">
        <v>429</v>
      </c>
      <c r="C38" s="100" t="s">
        <v>19</v>
      </c>
      <c r="D38" s="423">
        <v>700</v>
      </c>
      <c r="E38" s="413" t="s">
        <v>43</v>
      </c>
      <c r="F38" s="79"/>
      <c r="G38" s="80">
        <f t="shared" si="0"/>
        <v>0</v>
      </c>
      <c r="H38" s="79">
        <v>20</v>
      </c>
      <c r="I38" s="80">
        <f t="shared" si="1"/>
        <v>0</v>
      </c>
    </row>
    <row r="39" spans="1:9" ht="15.75" x14ac:dyDescent="0.25">
      <c r="A39" s="87" t="s">
        <v>423</v>
      </c>
      <c r="B39" s="86" t="s">
        <v>404</v>
      </c>
      <c r="C39" s="100" t="s">
        <v>19</v>
      </c>
      <c r="D39" s="423">
        <v>100</v>
      </c>
      <c r="E39" s="413" t="s">
        <v>43</v>
      </c>
      <c r="F39" s="79"/>
      <c r="G39" s="80">
        <f t="shared" si="0"/>
        <v>0</v>
      </c>
      <c r="H39" s="79">
        <v>20</v>
      </c>
      <c r="I39" s="80">
        <f>SUM(D39*F39+G39/100*H39)</f>
        <v>0</v>
      </c>
    </row>
    <row r="40" spans="1:9" ht="15.75" x14ac:dyDescent="0.25">
      <c r="A40" s="87" t="s">
        <v>424</v>
      </c>
      <c r="B40" s="86" t="s">
        <v>96</v>
      </c>
      <c r="C40" s="100" t="s">
        <v>19</v>
      </c>
      <c r="D40" s="423">
        <v>500</v>
      </c>
      <c r="E40" s="413" t="s">
        <v>43</v>
      </c>
      <c r="F40" s="79"/>
      <c r="G40" s="80">
        <f t="shared" si="0"/>
        <v>0</v>
      </c>
      <c r="H40" s="79">
        <v>20</v>
      </c>
      <c r="I40" s="80">
        <f t="shared" ref="I40:I41" si="2">SUM(D40*F40+G40/100*H40)</f>
        <v>0</v>
      </c>
    </row>
    <row r="41" spans="1:9" ht="15.75" x14ac:dyDescent="0.25">
      <c r="A41" s="87" t="s">
        <v>425</v>
      </c>
      <c r="B41" s="86" t="s">
        <v>97</v>
      </c>
      <c r="C41" s="100" t="s">
        <v>19</v>
      </c>
      <c r="D41" s="423">
        <v>300</v>
      </c>
      <c r="E41" s="413" t="s">
        <v>43</v>
      </c>
      <c r="F41" s="79"/>
      <c r="G41" s="80">
        <f t="shared" si="0"/>
        <v>0</v>
      </c>
      <c r="H41" s="79">
        <v>20</v>
      </c>
      <c r="I41" s="80">
        <f t="shared" si="2"/>
        <v>0</v>
      </c>
    </row>
    <row r="42" spans="1:9" ht="15.75" x14ac:dyDescent="0.25">
      <c r="A42" s="77" t="s">
        <v>98</v>
      </c>
      <c r="B42" s="88" t="s">
        <v>99</v>
      </c>
      <c r="C42" s="100" t="s">
        <v>19</v>
      </c>
      <c r="D42" s="421">
        <v>500</v>
      </c>
      <c r="E42" s="413" t="s">
        <v>43</v>
      </c>
      <c r="F42" s="79"/>
      <c r="G42" s="80">
        <f t="shared" si="0"/>
        <v>0</v>
      </c>
      <c r="H42" s="79">
        <v>20</v>
      </c>
      <c r="I42" s="80">
        <f t="shared" si="1"/>
        <v>0</v>
      </c>
    </row>
    <row r="43" spans="1:9" ht="15.75" x14ac:dyDescent="0.25">
      <c r="A43" s="77" t="s">
        <v>426</v>
      </c>
      <c r="B43" s="78" t="s">
        <v>100</v>
      </c>
      <c r="C43" s="100" t="s">
        <v>19</v>
      </c>
      <c r="D43" s="421">
        <v>110</v>
      </c>
      <c r="E43" s="413" t="s">
        <v>5</v>
      </c>
      <c r="F43" s="79"/>
      <c r="G43" s="80">
        <f t="shared" si="0"/>
        <v>0</v>
      </c>
      <c r="H43" s="79">
        <v>20</v>
      </c>
      <c r="I43" s="80">
        <f t="shared" si="1"/>
        <v>0</v>
      </c>
    </row>
    <row r="44" spans="1:9" x14ac:dyDescent="0.25">
      <c r="A44" s="89"/>
      <c r="B44" s="89"/>
      <c r="C44" s="89"/>
      <c r="D44" s="424"/>
      <c r="E44" s="415"/>
      <c r="F44" s="340" t="s">
        <v>66</v>
      </c>
      <c r="G44" s="352">
        <f>SUM(G14:G43)</f>
        <v>0</v>
      </c>
      <c r="H44" s="340" t="s">
        <v>67</v>
      </c>
      <c r="I44" s="352">
        <f>SUM(I14:I43)</f>
        <v>0</v>
      </c>
    </row>
    <row r="45" spans="1:9" x14ac:dyDescent="0.25">
      <c r="A45" s="45" t="s">
        <v>30</v>
      </c>
      <c r="B45" s="45" t="s">
        <v>101</v>
      </c>
      <c r="C45" s="89"/>
      <c r="D45" s="424"/>
      <c r="E45" s="415"/>
      <c r="F45" s="341"/>
      <c r="G45" s="353"/>
      <c r="H45" s="341"/>
      <c r="I45" s="353"/>
    </row>
    <row r="46" spans="1:9" ht="18.75" x14ac:dyDescent="0.25">
      <c r="A46" s="30" t="s">
        <v>31</v>
      </c>
      <c r="B46" s="31" t="s">
        <v>32</v>
      </c>
      <c r="C46" s="91"/>
      <c r="D46" s="424"/>
      <c r="E46" s="415"/>
      <c r="F46" s="89"/>
      <c r="G46" s="89"/>
      <c r="H46" s="89"/>
      <c r="I46" s="89"/>
    </row>
  </sheetData>
  <mergeCells count="12">
    <mergeCell ref="A12:I12"/>
    <mergeCell ref="F44:F45"/>
    <mergeCell ref="G44:G45"/>
    <mergeCell ref="H44:H45"/>
    <mergeCell ref="I44:I45"/>
    <mergeCell ref="A1:I3"/>
    <mergeCell ref="A11:B11"/>
    <mergeCell ref="A6:B6"/>
    <mergeCell ref="A7:B7"/>
    <mergeCell ref="A8:B8"/>
    <mergeCell ref="A9:B9"/>
    <mergeCell ref="A10:B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C8F07-9204-40F0-8BA6-8769F0A35C95}">
  <sheetPr>
    <tabColor theme="4" tint="0.499984740745262"/>
  </sheetPr>
  <dimension ref="A1:P1518"/>
  <sheetViews>
    <sheetView zoomScale="85" zoomScaleNormal="85" workbookViewId="0">
      <selection activeCell="A13" sqref="A13"/>
    </sheetView>
  </sheetViews>
  <sheetFormatPr defaultColWidth="9.140625" defaultRowHeight="15" x14ac:dyDescent="0.25"/>
  <cols>
    <col min="1" max="1" width="27.7109375" style="171" customWidth="1"/>
    <col min="2" max="2" width="30.7109375" customWidth="1"/>
    <col min="3" max="3" width="55.140625" customWidth="1"/>
    <col min="4" max="4" width="11.7109375" style="165" customWidth="1"/>
    <col min="5" max="5" width="3.7109375" style="165" customWidth="1"/>
    <col min="6" max="9" width="13.42578125" customWidth="1"/>
    <col min="12" max="12" width="9.28515625" bestFit="1" customWidth="1"/>
    <col min="13" max="13" width="11.7109375" customWidth="1"/>
  </cols>
  <sheetData>
    <row r="1" spans="1:13" ht="15" customHeight="1" x14ac:dyDescent="0.25">
      <c r="A1" s="355" t="s">
        <v>33</v>
      </c>
      <c r="B1" s="355"/>
      <c r="C1" s="355"/>
      <c r="D1" s="355"/>
      <c r="E1" s="355"/>
      <c r="F1" s="355"/>
      <c r="G1" s="355"/>
      <c r="H1" s="355"/>
      <c r="I1" s="355"/>
    </row>
    <row r="2" spans="1:13" ht="15" customHeight="1" x14ac:dyDescent="0.25">
      <c r="A2" s="355"/>
      <c r="B2" s="355"/>
      <c r="C2" s="355"/>
      <c r="D2" s="355"/>
      <c r="E2" s="355"/>
      <c r="F2" s="355"/>
      <c r="G2" s="355"/>
      <c r="H2" s="355"/>
      <c r="I2" s="355"/>
    </row>
    <row r="3" spans="1:13" ht="15" customHeight="1" x14ac:dyDescent="0.25">
      <c r="A3" s="355"/>
      <c r="B3" s="355"/>
      <c r="C3" s="355"/>
      <c r="D3" s="355"/>
      <c r="E3" s="355"/>
      <c r="F3" s="355"/>
      <c r="G3" s="355"/>
      <c r="H3" s="355"/>
      <c r="I3" s="355"/>
    </row>
    <row r="4" spans="1:13" s="93" customFormat="1" ht="15" customHeight="1" x14ac:dyDescent="0.25">
      <c r="A4" s="319" t="s">
        <v>34</v>
      </c>
      <c r="B4" s="319"/>
      <c r="C4" s="319"/>
      <c r="D4" s="319"/>
      <c r="E4" s="319"/>
      <c r="F4" s="319"/>
      <c r="G4" s="319"/>
      <c r="H4" s="319"/>
      <c r="I4" s="319"/>
    </row>
    <row r="5" spans="1:13" s="93" customFormat="1" ht="15" customHeight="1" x14ac:dyDescent="0.25">
      <c r="A5" s="319"/>
      <c r="B5" s="319"/>
      <c r="C5" s="319"/>
      <c r="D5" s="319"/>
      <c r="E5" s="319"/>
      <c r="F5" s="319"/>
      <c r="G5" s="319"/>
      <c r="H5" s="319"/>
      <c r="I5" s="319"/>
    </row>
    <row r="6" spans="1:13" s="61" customFormat="1" ht="15" customHeight="1" x14ac:dyDescent="0.3">
      <c r="A6" s="354" t="s">
        <v>365</v>
      </c>
      <c r="B6" s="354"/>
      <c r="C6" s="320"/>
      <c r="D6" s="320"/>
      <c r="E6" s="320"/>
      <c r="F6" s="320"/>
      <c r="G6" s="321"/>
      <c r="H6" s="320"/>
      <c r="I6" s="321"/>
    </row>
    <row r="7" spans="1:13" s="61" customFormat="1" ht="15" customHeight="1" x14ac:dyDescent="0.3">
      <c r="A7" s="354" t="s">
        <v>366</v>
      </c>
      <c r="B7" s="354"/>
      <c r="C7" s="320"/>
      <c r="D7" s="320"/>
      <c r="E7" s="320"/>
      <c r="F7" s="320"/>
      <c r="G7" s="321"/>
      <c r="H7" s="320"/>
      <c r="I7" s="321"/>
    </row>
    <row r="8" spans="1:13" s="61" customFormat="1" ht="15" customHeight="1" x14ac:dyDescent="0.3">
      <c r="A8" s="354" t="s">
        <v>367</v>
      </c>
      <c r="B8" s="354"/>
      <c r="C8" s="320"/>
      <c r="D8" s="320"/>
      <c r="E8" s="320"/>
      <c r="F8" s="320"/>
      <c r="G8" s="321"/>
      <c r="H8" s="320"/>
      <c r="I8" s="321"/>
    </row>
    <row r="9" spans="1:13" s="61" customFormat="1" ht="15" customHeight="1" x14ac:dyDescent="0.3">
      <c r="A9" s="354" t="s">
        <v>368</v>
      </c>
      <c r="B9" s="354"/>
      <c r="C9" s="320"/>
      <c r="D9" s="320"/>
      <c r="E9" s="320"/>
      <c r="F9" s="320"/>
      <c r="G9" s="321"/>
      <c r="H9" s="320"/>
      <c r="I9" s="321"/>
    </row>
    <row r="10" spans="1:13" s="61" customFormat="1" ht="15" customHeight="1" x14ac:dyDescent="0.3">
      <c r="A10" s="354" t="s">
        <v>369</v>
      </c>
      <c r="B10" s="354"/>
      <c r="C10" s="320"/>
      <c r="D10" s="320"/>
      <c r="E10" s="320"/>
      <c r="F10" s="320"/>
      <c r="G10" s="321"/>
      <c r="H10" s="320"/>
      <c r="I10" s="321"/>
    </row>
    <row r="11" spans="1:13" s="61" customFormat="1" ht="15" customHeight="1" x14ac:dyDescent="0.3">
      <c r="A11" s="354" t="s">
        <v>370</v>
      </c>
      <c r="B11" s="354"/>
      <c r="C11" s="320"/>
      <c r="D11" s="320"/>
      <c r="E11" s="320"/>
      <c r="F11" s="320"/>
      <c r="G11" s="321"/>
      <c r="H11" s="320"/>
      <c r="I11" s="321"/>
    </row>
    <row r="12" spans="1:13" ht="30" customHeight="1" thickBot="1" x14ac:dyDescent="0.3">
      <c r="A12" s="356" t="s">
        <v>75</v>
      </c>
      <c r="B12" s="357"/>
      <c r="C12" s="357"/>
      <c r="D12" s="357"/>
      <c r="E12" s="357"/>
      <c r="F12" s="357"/>
      <c r="G12" s="357"/>
      <c r="H12" s="357"/>
      <c r="I12" s="357"/>
    </row>
    <row r="13" spans="1:13" ht="138" customHeight="1" thickBot="1" x14ac:dyDescent="0.3">
      <c r="A13" s="94" t="s">
        <v>10</v>
      </c>
      <c r="B13" s="94" t="s">
        <v>103</v>
      </c>
      <c r="C13" s="94" t="s">
        <v>102</v>
      </c>
      <c r="D13" s="94" t="s">
        <v>6</v>
      </c>
      <c r="E13" s="94" t="s">
        <v>4</v>
      </c>
      <c r="F13" s="95" t="s">
        <v>7</v>
      </c>
      <c r="G13" s="95" t="s">
        <v>8</v>
      </c>
      <c r="H13" s="96" t="s">
        <v>47</v>
      </c>
      <c r="I13" s="97" t="s">
        <v>9</v>
      </c>
    </row>
    <row r="14" spans="1:13" ht="15.75" x14ac:dyDescent="0.25">
      <c r="A14" s="98" t="s">
        <v>104</v>
      </c>
      <c r="B14" s="99" t="s">
        <v>430</v>
      </c>
      <c r="C14" s="100" t="s">
        <v>19</v>
      </c>
      <c r="D14" s="101">
        <v>16500</v>
      </c>
      <c r="E14" s="102" t="s">
        <v>105</v>
      </c>
      <c r="F14" s="103"/>
      <c r="G14" s="104"/>
      <c r="H14" s="105">
        <v>10</v>
      </c>
      <c r="I14" s="104"/>
      <c r="J14" s="106"/>
      <c r="K14" s="107"/>
      <c r="L14" s="108"/>
      <c r="M14" s="108"/>
    </row>
    <row r="15" spans="1:13" ht="63" x14ac:dyDescent="0.25">
      <c r="A15" s="98" t="s">
        <v>106</v>
      </c>
      <c r="B15" s="99" t="s">
        <v>107</v>
      </c>
      <c r="C15" s="100" t="s">
        <v>19</v>
      </c>
      <c r="D15" s="101">
        <v>200</v>
      </c>
      <c r="E15" s="102" t="s">
        <v>5</v>
      </c>
      <c r="F15" s="103"/>
      <c r="G15" s="104"/>
      <c r="H15" s="105">
        <v>10</v>
      </c>
      <c r="I15" s="104"/>
      <c r="J15" s="106"/>
      <c r="K15" s="107"/>
      <c r="L15" s="108"/>
      <c r="M15" s="108"/>
    </row>
    <row r="16" spans="1:13" ht="47.25" x14ac:dyDescent="0.25">
      <c r="A16" s="98" t="s">
        <v>431</v>
      </c>
      <c r="B16" s="99" t="s">
        <v>108</v>
      </c>
      <c r="C16" s="100" t="s">
        <v>19</v>
      </c>
      <c r="D16" s="101">
        <v>300</v>
      </c>
      <c r="E16" s="102" t="s">
        <v>5</v>
      </c>
      <c r="F16" s="103"/>
      <c r="G16" s="104"/>
      <c r="H16" s="105">
        <v>10</v>
      </c>
      <c r="I16" s="104"/>
      <c r="J16" s="106"/>
      <c r="K16" s="107"/>
      <c r="L16" s="108"/>
      <c r="M16" s="108"/>
    </row>
    <row r="17" spans="1:13" ht="15.75" x14ac:dyDescent="0.25">
      <c r="A17" s="98" t="s">
        <v>109</v>
      </c>
      <c r="B17" s="99" t="s">
        <v>110</v>
      </c>
      <c r="C17" s="100" t="s">
        <v>19</v>
      </c>
      <c r="D17" s="101">
        <v>900</v>
      </c>
      <c r="E17" s="102" t="s">
        <v>43</v>
      </c>
      <c r="F17" s="103"/>
      <c r="G17" s="104"/>
      <c r="H17" s="105">
        <v>20</v>
      </c>
      <c r="I17" s="104"/>
      <c r="J17" s="106"/>
      <c r="K17" s="107"/>
      <c r="L17" s="108"/>
      <c r="M17" s="108"/>
    </row>
    <row r="18" spans="1:13" ht="31.5" x14ac:dyDescent="0.25">
      <c r="A18" s="98" t="s">
        <v>432</v>
      </c>
      <c r="B18" s="99" t="s">
        <v>433</v>
      </c>
      <c r="C18" s="100" t="s">
        <v>19</v>
      </c>
      <c r="D18" s="101">
        <v>420</v>
      </c>
      <c r="E18" s="102" t="s">
        <v>43</v>
      </c>
      <c r="F18" s="103"/>
      <c r="G18" s="104"/>
      <c r="H18" s="105">
        <v>10</v>
      </c>
      <c r="I18" s="104"/>
      <c r="J18" s="106"/>
      <c r="K18" s="107"/>
      <c r="L18" s="108"/>
      <c r="M18" s="108"/>
    </row>
    <row r="19" spans="1:13" ht="78.75" x14ac:dyDescent="0.25">
      <c r="A19" s="98" t="s">
        <v>111</v>
      </c>
      <c r="B19" s="109" t="s">
        <v>434</v>
      </c>
      <c r="C19" s="100" t="s">
        <v>19</v>
      </c>
      <c r="D19" s="101">
        <v>550</v>
      </c>
      <c r="E19" s="110" t="s">
        <v>43</v>
      </c>
      <c r="F19" s="103"/>
      <c r="G19" s="104"/>
      <c r="H19" s="105">
        <v>20</v>
      </c>
      <c r="I19" s="104"/>
      <c r="K19" s="107"/>
      <c r="L19" s="108"/>
      <c r="M19" s="108"/>
    </row>
    <row r="20" spans="1:13" ht="78.75" x14ac:dyDescent="0.25">
      <c r="A20" s="98" t="s">
        <v>112</v>
      </c>
      <c r="B20" s="109" t="s">
        <v>435</v>
      </c>
      <c r="C20" s="100" t="s">
        <v>19</v>
      </c>
      <c r="D20" s="101">
        <v>550</v>
      </c>
      <c r="E20" s="110" t="s">
        <v>43</v>
      </c>
      <c r="F20" s="103"/>
      <c r="G20" s="104"/>
      <c r="H20" s="105">
        <v>20</v>
      </c>
      <c r="I20" s="104"/>
      <c r="K20" s="107"/>
      <c r="L20" s="108"/>
      <c r="M20" s="108"/>
    </row>
    <row r="21" spans="1:13" ht="47.25" x14ac:dyDescent="0.25">
      <c r="A21" s="98" t="s">
        <v>436</v>
      </c>
      <c r="B21" s="99" t="s">
        <v>437</v>
      </c>
      <c r="C21" s="100" t="s">
        <v>19</v>
      </c>
      <c r="D21" s="111">
        <v>1400</v>
      </c>
      <c r="E21" s="112" t="s">
        <v>43</v>
      </c>
      <c r="F21" s="103"/>
      <c r="G21" s="104"/>
      <c r="H21" s="105">
        <v>20</v>
      </c>
      <c r="I21" s="104"/>
      <c r="K21" s="107"/>
      <c r="L21" s="108"/>
      <c r="M21" s="108"/>
    </row>
    <row r="22" spans="1:13" ht="94.5" x14ac:dyDescent="0.25">
      <c r="A22" s="98" t="s">
        <v>113</v>
      </c>
      <c r="B22" s="99" t="s">
        <v>438</v>
      </c>
      <c r="C22" s="100" t="s">
        <v>19</v>
      </c>
      <c r="D22" s="111">
        <v>1000</v>
      </c>
      <c r="E22" s="112" t="s">
        <v>43</v>
      </c>
      <c r="F22" s="103"/>
      <c r="G22" s="104"/>
      <c r="H22" s="105">
        <v>20</v>
      </c>
      <c r="I22" s="104"/>
      <c r="K22" s="107"/>
      <c r="L22" s="108"/>
      <c r="M22" s="108"/>
    </row>
    <row r="23" spans="1:13" ht="94.5" x14ac:dyDescent="0.25">
      <c r="A23" s="98" t="s">
        <v>439</v>
      </c>
      <c r="B23" s="99" t="s">
        <v>440</v>
      </c>
      <c r="C23" s="100" t="s">
        <v>19</v>
      </c>
      <c r="D23" s="111">
        <v>200</v>
      </c>
      <c r="E23" s="112" t="s">
        <v>43</v>
      </c>
      <c r="F23" s="103"/>
      <c r="G23" s="104"/>
      <c r="H23" s="105">
        <v>20</v>
      </c>
      <c r="I23" s="104"/>
      <c r="K23" s="107"/>
      <c r="L23" s="108"/>
      <c r="M23" s="108"/>
    </row>
    <row r="24" spans="1:13" ht="126" x14ac:dyDescent="0.25">
      <c r="A24" s="98" t="s">
        <v>441</v>
      </c>
      <c r="B24" s="99" t="s">
        <v>442</v>
      </c>
      <c r="C24" s="100" t="s">
        <v>19</v>
      </c>
      <c r="D24" s="111">
        <v>500</v>
      </c>
      <c r="E24" s="112" t="s">
        <v>43</v>
      </c>
      <c r="F24" s="103"/>
      <c r="G24" s="104"/>
      <c r="H24" s="105">
        <v>20</v>
      </c>
      <c r="I24" s="104"/>
      <c r="K24" s="107"/>
      <c r="L24" s="108"/>
      <c r="M24" s="108"/>
    </row>
    <row r="25" spans="1:13" ht="110.25" x14ac:dyDescent="0.25">
      <c r="A25" s="98" t="s">
        <v>114</v>
      </c>
      <c r="B25" s="99" t="s">
        <v>443</v>
      </c>
      <c r="C25" s="100" t="s">
        <v>19</v>
      </c>
      <c r="D25" s="113">
        <v>1600</v>
      </c>
      <c r="E25" s="114" t="s">
        <v>43</v>
      </c>
      <c r="F25" s="103"/>
      <c r="G25" s="104"/>
      <c r="H25" s="105">
        <v>20</v>
      </c>
      <c r="I25" s="104"/>
      <c r="K25" s="107"/>
      <c r="L25" s="108"/>
      <c r="M25" s="108"/>
    </row>
    <row r="26" spans="1:13" ht="15.75" x14ac:dyDescent="0.25">
      <c r="A26" s="98" t="s">
        <v>445</v>
      </c>
      <c r="B26" s="99" t="s">
        <v>444</v>
      </c>
      <c r="C26" s="100" t="s">
        <v>19</v>
      </c>
      <c r="D26" s="115">
        <v>320</v>
      </c>
      <c r="E26" s="116" t="s">
        <v>43</v>
      </c>
      <c r="F26" s="103"/>
      <c r="G26" s="104"/>
      <c r="H26" s="105">
        <v>20</v>
      </c>
      <c r="I26" s="104"/>
      <c r="K26" s="107"/>
      <c r="L26" s="108"/>
      <c r="M26" s="108"/>
    </row>
    <row r="27" spans="1:13" ht="15.75" x14ac:dyDescent="0.25">
      <c r="A27" s="98" t="s">
        <v>446</v>
      </c>
      <c r="B27" s="99" t="s">
        <v>447</v>
      </c>
      <c r="C27" s="100" t="s">
        <v>19</v>
      </c>
      <c r="D27" s="115">
        <v>140</v>
      </c>
      <c r="E27" s="116" t="s">
        <v>43</v>
      </c>
      <c r="F27" s="103"/>
      <c r="G27" s="104"/>
      <c r="H27" s="105">
        <v>20</v>
      </c>
      <c r="I27" s="104"/>
      <c r="K27" s="107"/>
      <c r="L27" s="108"/>
      <c r="M27" s="108"/>
    </row>
    <row r="28" spans="1:13" ht="98.25" customHeight="1" x14ac:dyDescent="0.25">
      <c r="A28" s="98" t="s">
        <v>448</v>
      </c>
      <c r="B28" s="99" t="s">
        <v>449</v>
      </c>
      <c r="C28" s="100" t="s">
        <v>19</v>
      </c>
      <c r="D28" s="117">
        <v>300</v>
      </c>
      <c r="E28" s="118" t="s">
        <v>43</v>
      </c>
      <c r="F28" s="103"/>
      <c r="G28" s="104"/>
      <c r="H28" s="105">
        <v>20</v>
      </c>
      <c r="I28" s="104"/>
      <c r="K28" s="107"/>
      <c r="L28" s="108"/>
      <c r="M28" s="108"/>
    </row>
    <row r="29" spans="1:13" ht="94.5" x14ac:dyDescent="0.25">
      <c r="A29" s="98" t="s">
        <v>450</v>
      </c>
      <c r="B29" s="99" t="s">
        <v>451</v>
      </c>
      <c r="C29" s="100" t="s">
        <v>19</v>
      </c>
      <c r="D29" s="119">
        <v>800</v>
      </c>
      <c r="E29" s="118" t="s">
        <v>43</v>
      </c>
      <c r="F29" s="103"/>
      <c r="G29" s="104"/>
      <c r="H29" s="105">
        <v>20</v>
      </c>
      <c r="I29" s="104"/>
      <c r="K29" s="107"/>
      <c r="L29" s="108"/>
      <c r="M29" s="108"/>
    </row>
    <row r="30" spans="1:13" ht="94.5" x14ac:dyDescent="0.25">
      <c r="A30" s="98" t="s">
        <v>452</v>
      </c>
      <c r="B30" s="99" t="s">
        <v>453</v>
      </c>
      <c r="C30" s="100" t="s">
        <v>19</v>
      </c>
      <c r="D30" s="119">
        <v>500</v>
      </c>
      <c r="E30" s="118" t="s">
        <v>43</v>
      </c>
      <c r="F30" s="103"/>
      <c r="G30" s="104"/>
      <c r="H30" s="105">
        <v>20</v>
      </c>
      <c r="I30" s="104"/>
      <c r="K30" s="107"/>
      <c r="L30" s="108"/>
      <c r="M30" s="108"/>
    </row>
    <row r="31" spans="1:13" ht="31.5" x14ac:dyDescent="0.25">
      <c r="A31" s="98" t="s">
        <v>454</v>
      </c>
      <c r="B31" s="99" t="s">
        <v>455</v>
      </c>
      <c r="C31" s="100" t="s">
        <v>19</v>
      </c>
      <c r="D31" s="119">
        <v>600</v>
      </c>
      <c r="E31" s="118" t="s">
        <v>43</v>
      </c>
      <c r="F31" s="103"/>
      <c r="G31" s="104"/>
      <c r="H31" s="105">
        <v>20</v>
      </c>
      <c r="I31" s="104"/>
      <c r="K31" s="107"/>
      <c r="L31" s="108"/>
      <c r="M31" s="108"/>
    </row>
    <row r="32" spans="1:13" ht="31.5" x14ac:dyDescent="0.25">
      <c r="A32" s="98" t="s">
        <v>115</v>
      </c>
      <c r="B32" s="99" t="s">
        <v>456</v>
      </c>
      <c r="C32" s="100" t="s">
        <v>19</v>
      </c>
      <c r="D32" s="113">
        <v>400</v>
      </c>
      <c r="E32" s="114" t="s">
        <v>105</v>
      </c>
      <c r="F32" s="103"/>
      <c r="G32" s="104"/>
      <c r="H32" s="105">
        <v>20</v>
      </c>
      <c r="I32" s="104"/>
      <c r="K32" s="107"/>
      <c r="L32" s="108"/>
      <c r="M32" s="108"/>
    </row>
    <row r="33" spans="1:13" ht="31.5" x14ac:dyDescent="0.25">
      <c r="A33" s="98" t="s">
        <v>116</v>
      </c>
      <c r="B33" s="99" t="s">
        <v>457</v>
      </c>
      <c r="C33" s="100" t="s">
        <v>19</v>
      </c>
      <c r="D33" s="113">
        <v>140</v>
      </c>
      <c r="E33" s="114" t="s">
        <v>105</v>
      </c>
      <c r="F33" s="103"/>
      <c r="G33" s="104"/>
      <c r="H33" s="105">
        <v>10</v>
      </c>
      <c r="I33" s="104"/>
      <c r="J33" s="106"/>
      <c r="K33" s="107"/>
      <c r="L33" s="108"/>
      <c r="M33" s="108"/>
    </row>
    <row r="34" spans="1:13" ht="31.5" x14ac:dyDescent="0.25">
      <c r="A34" s="98" t="s">
        <v>116</v>
      </c>
      <c r="B34" s="99" t="s">
        <v>458</v>
      </c>
      <c r="C34" s="100" t="s">
        <v>19</v>
      </c>
      <c r="D34" s="113">
        <v>1200</v>
      </c>
      <c r="E34" s="114" t="s">
        <v>105</v>
      </c>
      <c r="F34" s="103"/>
      <c r="G34" s="104"/>
      <c r="H34" s="105">
        <v>10</v>
      </c>
      <c r="I34" s="104"/>
      <c r="J34" s="106"/>
      <c r="K34" s="107"/>
      <c r="L34" s="108"/>
      <c r="M34" s="108"/>
    </row>
    <row r="35" spans="1:13" ht="31.5" x14ac:dyDescent="0.25">
      <c r="A35" s="98" t="s">
        <v>117</v>
      </c>
      <c r="B35" s="99" t="s">
        <v>459</v>
      </c>
      <c r="C35" s="100" t="s">
        <v>19</v>
      </c>
      <c r="D35" s="113">
        <v>50</v>
      </c>
      <c r="E35" s="114" t="s">
        <v>5</v>
      </c>
      <c r="F35" s="103"/>
      <c r="G35" s="104"/>
      <c r="H35" s="105">
        <v>20</v>
      </c>
      <c r="I35" s="104"/>
      <c r="J35" s="106"/>
      <c r="K35" s="107"/>
      <c r="L35" s="108"/>
      <c r="M35" s="108"/>
    </row>
    <row r="36" spans="1:13" ht="31.5" x14ac:dyDescent="0.25">
      <c r="A36" s="98" t="s">
        <v>117</v>
      </c>
      <c r="B36" s="109" t="s">
        <v>460</v>
      </c>
      <c r="C36" s="100" t="s">
        <v>19</v>
      </c>
      <c r="D36" s="120">
        <v>1400</v>
      </c>
      <c r="E36" s="110" t="s">
        <v>43</v>
      </c>
      <c r="F36" s="103"/>
      <c r="G36" s="104"/>
      <c r="H36" s="105">
        <v>20</v>
      </c>
      <c r="I36" s="104"/>
      <c r="K36" s="107"/>
      <c r="L36" s="108"/>
      <c r="M36" s="108"/>
    </row>
    <row r="37" spans="1:13" ht="15.75" x14ac:dyDescent="0.25">
      <c r="A37" s="98" t="s">
        <v>118</v>
      </c>
      <c r="B37" s="109" t="s">
        <v>461</v>
      </c>
      <c r="C37" s="100" t="s">
        <v>19</v>
      </c>
      <c r="D37" s="120">
        <v>50</v>
      </c>
      <c r="E37" s="110" t="s">
        <v>5</v>
      </c>
      <c r="F37" s="103"/>
      <c r="G37" s="104"/>
      <c r="H37" s="105">
        <v>20</v>
      </c>
      <c r="I37" s="104"/>
      <c r="K37" s="107"/>
      <c r="L37" s="108"/>
      <c r="M37" s="108"/>
    </row>
    <row r="38" spans="1:13" ht="15.75" x14ac:dyDescent="0.25">
      <c r="A38" s="98" t="s">
        <v>118</v>
      </c>
      <c r="B38" s="109" t="s">
        <v>462</v>
      </c>
      <c r="C38" s="100" t="s">
        <v>19</v>
      </c>
      <c r="D38" s="120">
        <v>900</v>
      </c>
      <c r="E38" s="110" t="s">
        <v>43</v>
      </c>
      <c r="F38" s="103"/>
      <c r="G38" s="104"/>
      <c r="H38" s="105">
        <v>20</v>
      </c>
      <c r="I38" s="104"/>
      <c r="K38" s="107"/>
      <c r="L38" s="108"/>
      <c r="M38" s="108"/>
    </row>
    <row r="39" spans="1:13" ht="47.25" x14ac:dyDescent="0.25">
      <c r="A39" s="98" t="s">
        <v>119</v>
      </c>
      <c r="B39" s="99" t="s">
        <v>463</v>
      </c>
      <c r="C39" s="100" t="s">
        <v>19</v>
      </c>
      <c r="D39" s="111">
        <v>3500</v>
      </c>
      <c r="E39" s="112" t="s">
        <v>43</v>
      </c>
      <c r="F39" s="103"/>
      <c r="G39" s="104"/>
      <c r="H39" s="105">
        <v>20</v>
      </c>
      <c r="I39" s="104"/>
      <c r="K39" s="107"/>
      <c r="L39" s="108"/>
      <c r="M39" s="108"/>
    </row>
    <row r="40" spans="1:13" ht="66" customHeight="1" x14ac:dyDescent="0.25">
      <c r="A40" s="98" t="s">
        <v>120</v>
      </c>
      <c r="B40" s="99" t="s">
        <v>464</v>
      </c>
      <c r="C40" s="100" t="s">
        <v>19</v>
      </c>
      <c r="D40" s="111">
        <v>400</v>
      </c>
      <c r="E40" s="112" t="s">
        <v>5</v>
      </c>
      <c r="F40" s="103"/>
      <c r="G40" s="104"/>
      <c r="H40" s="105">
        <v>20</v>
      </c>
      <c r="I40" s="104"/>
      <c r="K40" s="107"/>
      <c r="L40" s="108"/>
      <c r="M40" s="108"/>
    </row>
    <row r="41" spans="1:13" ht="31.5" x14ac:dyDescent="0.25">
      <c r="A41" s="98" t="s">
        <v>121</v>
      </c>
      <c r="B41" s="99" t="s">
        <v>465</v>
      </c>
      <c r="C41" s="100" t="s">
        <v>19</v>
      </c>
      <c r="D41" s="117">
        <v>100</v>
      </c>
      <c r="E41" s="112" t="s">
        <v>5</v>
      </c>
      <c r="F41" s="103"/>
      <c r="G41" s="104"/>
      <c r="H41" s="105">
        <v>20</v>
      </c>
      <c r="I41" s="104"/>
      <c r="K41" s="107"/>
      <c r="L41" s="108"/>
      <c r="M41" s="108"/>
    </row>
    <row r="42" spans="1:13" ht="53.25" customHeight="1" x14ac:dyDescent="0.25">
      <c r="A42" s="121" t="s">
        <v>122</v>
      </c>
      <c r="B42" s="122" t="s">
        <v>466</v>
      </c>
      <c r="C42" s="100" t="s">
        <v>19</v>
      </c>
      <c r="D42" s="117">
        <v>40</v>
      </c>
      <c r="E42" s="112" t="s">
        <v>5</v>
      </c>
      <c r="F42" s="103"/>
      <c r="G42" s="104"/>
      <c r="H42" s="105">
        <v>20</v>
      </c>
      <c r="I42" s="104"/>
      <c r="K42" s="107"/>
      <c r="L42" s="108"/>
      <c r="M42" s="108"/>
    </row>
    <row r="43" spans="1:13" ht="15.75" x14ac:dyDescent="0.25">
      <c r="A43" s="121" t="s">
        <v>467</v>
      </c>
      <c r="B43" s="122" t="s">
        <v>123</v>
      </c>
      <c r="C43" s="100" t="s">
        <v>19</v>
      </c>
      <c r="D43" s="123">
        <v>15</v>
      </c>
      <c r="E43" s="124" t="s">
        <v>5</v>
      </c>
      <c r="F43" s="103"/>
      <c r="G43" s="104"/>
      <c r="H43" s="105">
        <v>20</v>
      </c>
      <c r="I43" s="104"/>
      <c r="K43" s="107"/>
      <c r="L43" s="108"/>
      <c r="M43" s="108"/>
    </row>
    <row r="44" spans="1:13" ht="15.75" x14ac:dyDescent="0.25">
      <c r="A44" s="121" t="s">
        <v>124</v>
      </c>
      <c r="B44" s="99" t="s">
        <v>125</v>
      </c>
      <c r="C44" s="100" t="s">
        <v>19</v>
      </c>
      <c r="D44" s="125">
        <v>30</v>
      </c>
      <c r="E44" s="112" t="s">
        <v>43</v>
      </c>
      <c r="F44" s="103"/>
      <c r="G44" s="104"/>
      <c r="H44" s="105">
        <v>20</v>
      </c>
      <c r="I44" s="104"/>
      <c r="K44" s="107"/>
      <c r="L44" s="108"/>
      <c r="M44" s="108"/>
    </row>
    <row r="45" spans="1:13" ht="15.75" x14ac:dyDescent="0.25">
      <c r="A45" s="121" t="s">
        <v>468</v>
      </c>
      <c r="B45" s="99" t="s">
        <v>125</v>
      </c>
      <c r="C45" s="100" t="s">
        <v>19</v>
      </c>
      <c r="D45" s="125">
        <v>130</v>
      </c>
      <c r="E45" s="112" t="s">
        <v>43</v>
      </c>
      <c r="F45" s="103"/>
      <c r="G45" s="104"/>
      <c r="H45" s="105">
        <v>20</v>
      </c>
      <c r="I45" s="104"/>
      <c r="K45" s="107"/>
      <c r="L45" s="108"/>
      <c r="M45" s="108"/>
    </row>
    <row r="46" spans="1:13" ht="15.75" x14ac:dyDescent="0.25">
      <c r="A46" s="121" t="s">
        <v>468</v>
      </c>
      <c r="B46" s="99" t="s">
        <v>126</v>
      </c>
      <c r="C46" s="100" t="s">
        <v>19</v>
      </c>
      <c r="D46" s="125">
        <v>60</v>
      </c>
      <c r="E46" s="112" t="s">
        <v>5</v>
      </c>
      <c r="F46" s="103"/>
      <c r="G46" s="104"/>
      <c r="H46" s="105">
        <v>20</v>
      </c>
      <c r="I46" s="104"/>
      <c r="K46" s="107"/>
      <c r="L46" s="108"/>
      <c r="M46" s="108"/>
    </row>
    <row r="47" spans="1:13" ht="31.5" x14ac:dyDescent="0.25">
      <c r="A47" s="121" t="s">
        <v>469</v>
      </c>
      <c r="B47" s="99" t="s">
        <v>470</v>
      </c>
      <c r="C47" s="100" t="s">
        <v>19</v>
      </c>
      <c r="D47" s="125">
        <v>500</v>
      </c>
      <c r="E47" s="112" t="s">
        <v>43</v>
      </c>
      <c r="F47" s="103"/>
      <c r="G47" s="104"/>
      <c r="H47" s="105">
        <v>20</v>
      </c>
      <c r="I47" s="104"/>
      <c r="K47" s="107"/>
      <c r="L47" s="108"/>
      <c r="M47" s="108"/>
    </row>
    <row r="48" spans="1:13" ht="15.75" x14ac:dyDescent="0.25">
      <c r="A48" s="121" t="s">
        <v>471</v>
      </c>
      <c r="B48" s="99" t="s">
        <v>472</v>
      </c>
      <c r="C48" s="100" t="s">
        <v>19</v>
      </c>
      <c r="D48" s="125">
        <v>1700</v>
      </c>
      <c r="E48" s="112" t="s">
        <v>43</v>
      </c>
      <c r="F48" s="103"/>
      <c r="G48" s="104"/>
      <c r="H48" s="105">
        <v>20</v>
      </c>
      <c r="I48" s="104"/>
      <c r="K48" s="107"/>
      <c r="L48" s="108"/>
      <c r="M48" s="108"/>
    </row>
    <row r="49" spans="1:16" ht="15.75" x14ac:dyDescent="0.25">
      <c r="A49" s="121" t="s">
        <v>473</v>
      </c>
      <c r="B49" s="99" t="s">
        <v>474</v>
      </c>
      <c r="C49" s="100" t="s">
        <v>19</v>
      </c>
      <c r="D49" s="125">
        <v>1500</v>
      </c>
      <c r="E49" s="112" t="s">
        <v>43</v>
      </c>
      <c r="F49" s="103"/>
      <c r="G49" s="104"/>
      <c r="H49" s="105">
        <v>20</v>
      </c>
      <c r="I49" s="104"/>
      <c r="K49" s="107"/>
      <c r="L49" s="108"/>
      <c r="M49" s="108"/>
    </row>
    <row r="50" spans="1:16" ht="31.5" x14ac:dyDescent="0.25">
      <c r="A50" s="121" t="s">
        <v>475</v>
      </c>
      <c r="B50" s="99" t="s">
        <v>127</v>
      </c>
      <c r="C50" s="100" t="s">
        <v>19</v>
      </c>
      <c r="D50" s="125">
        <v>600</v>
      </c>
      <c r="E50" s="112" t="s">
        <v>43</v>
      </c>
      <c r="F50" s="103"/>
      <c r="G50" s="104"/>
      <c r="H50" s="105">
        <v>20</v>
      </c>
      <c r="I50" s="104"/>
      <c r="K50" s="107"/>
      <c r="L50" s="108"/>
      <c r="M50" s="108"/>
    </row>
    <row r="51" spans="1:16" ht="31.5" x14ac:dyDescent="0.25">
      <c r="A51" s="121" t="s">
        <v>476</v>
      </c>
      <c r="B51" s="99" t="s">
        <v>477</v>
      </c>
      <c r="C51" s="100" t="s">
        <v>19</v>
      </c>
      <c r="D51" s="125">
        <v>800</v>
      </c>
      <c r="E51" s="112" t="s">
        <v>43</v>
      </c>
      <c r="F51" s="103"/>
      <c r="G51" s="104"/>
      <c r="H51" s="105">
        <v>10</v>
      </c>
      <c r="I51" s="104"/>
      <c r="J51" s="106"/>
      <c r="K51" s="107"/>
      <c r="L51" s="108"/>
      <c r="M51" s="108"/>
    </row>
    <row r="52" spans="1:16" ht="15.75" x14ac:dyDescent="0.25">
      <c r="A52" s="126"/>
      <c r="B52" s="127"/>
      <c r="C52" s="127"/>
      <c r="D52" s="128"/>
      <c r="E52" s="129"/>
      <c r="F52" s="358" t="s">
        <v>66</v>
      </c>
      <c r="G52" s="360">
        <f>SUM(G14:G51)</f>
        <v>0</v>
      </c>
      <c r="H52" s="358" t="s">
        <v>67</v>
      </c>
      <c r="I52" s="360">
        <f>SUM(I14:I51)</f>
        <v>0</v>
      </c>
      <c r="L52" s="108"/>
      <c r="M52" s="108"/>
    </row>
    <row r="53" spans="1:16" ht="15.75" x14ac:dyDescent="0.25">
      <c r="A53" s="130"/>
      <c r="B53" s="127"/>
      <c r="C53" s="127"/>
      <c r="D53" s="128"/>
      <c r="E53" s="128"/>
      <c r="F53" s="359"/>
      <c r="G53" s="361"/>
      <c r="H53" s="359"/>
      <c r="I53" s="362"/>
    </row>
    <row r="54" spans="1:16" ht="15" customHeight="1" x14ac:dyDescent="0.25">
      <c r="A54" s="131"/>
      <c r="B54" s="132"/>
      <c r="C54" s="133"/>
      <c r="D54" s="134"/>
      <c r="E54" s="134"/>
      <c r="F54" s="134"/>
      <c r="G54" s="135"/>
      <c r="H54" s="136"/>
      <c r="I54" s="137"/>
      <c r="L54" s="138"/>
    </row>
    <row r="55" spans="1:16" s="139" customFormat="1" ht="59.25" customHeight="1" x14ac:dyDescent="0.25">
      <c r="A55" s="364" t="s">
        <v>35</v>
      </c>
      <c r="B55" s="364"/>
      <c r="C55" s="364"/>
      <c r="D55" s="364"/>
      <c r="E55" s="364"/>
      <c r="F55" s="364"/>
      <c r="G55" s="364"/>
      <c r="H55" s="364"/>
    </row>
    <row r="56" spans="1:16" s="139" customFormat="1" ht="60.75" customHeight="1" x14ac:dyDescent="0.25">
      <c r="A56" s="365" t="s">
        <v>36</v>
      </c>
      <c r="B56" s="365"/>
      <c r="C56" s="365"/>
      <c r="D56" s="365"/>
      <c r="E56" s="365"/>
      <c r="F56" s="365"/>
      <c r="G56" s="365"/>
      <c r="H56" s="365"/>
    </row>
    <row r="57" spans="1:16" s="139" customFormat="1" ht="38.25" customHeight="1" x14ac:dyDescent="0.25">
      <c r="A57" s="365" t="s">
        <v>37</v>
      </c>
      <c r="B57" s="365"/>
      <c r="C57" s="365"/>
      <c r="D57" s="365"/>
      <c r="E57" s="365"/>
      <c r="F57" s="365"/>
      <c r="G57" s="365"/>
      <c r="H57" s="365"/>
    </row>
    <row r="58" spans="1:16" s="139" customFormat="1" ht="20.25" customHeight="1" x14ac:dyDescent="0.25">
      <c r="A58" s="366" t="s">
        <v>38</v>
      </c>
      <c r="B58" s="366"/>
      <c r="C58" s="366"/>
      <c r="D58" s="366"/>
      <c r="E58" s="366"/>
      <c r="F58" s="366"/>
      <c r="G58" s="366"/>
      <c r="H58" s="366"/>
    </row>
    <row r="59" spans="1:16" s="139" customFormat="1" ht="20.25" customHeight="1" x14ac:dyDescent="0.25">
      <c r="A59" s="140"/>
      <c r="B59" s="141"/>
      <c r="C59" s="141"/>
      <c r="D59" s="142"/>
      <c r="E59" s="142"/>
      <c r="F59" s="141"/>
      <c r="G59" s="141"/>
      <c r="H59" s="141"/>
    </row>
    <row r="60" spans="1:16" s="139" customFormat="1" ht="20.25" customHeight="1" x14ac:dyDescent="0.25">
      <c r="A60" s="366" t="s">
        <v>128</v>
      </c>
      <c r="B60" s="366"/>
      <c r="C60" s="366"/>
      <c r="D60" s="366"/>
      <c r="E60" s="366"/>
      <c r="F60" s="366"/>
      <c r="G60" s="366"/>
      <c r="H60" s="366"/>
      <c r="I60" s="143"/>
      <c r="J60" s="144"/>
      <c r="K60" s="145"/>
      <c r="L60" s="145"/>
      <c r="M60" s="146"/>
      <c r="N60" s="146"/>
      <c r="O60" s="147"/>
      <c r="P60" s="147"/>
    </row>
    <row r="61" spans="1:16" s="155" customFormat="1" x14ac:dyDescent="0.25">
      <c r="A61" s="148"/>
      <c r="B61" s="149"/>
      <c r="C61" s="150"/>
      <c r="D61" s="151"/>
      <c r="E61" s="151"/>
      <c r="F61" s="152"/>
      <c r="G61" s="152"/>
      <c r="H61" s="153"/>
      <c r="I61" s="154"/>
      <c r="M61" s="156"/>
      <c r="N61" s="156"/>
    </row>
    <row r="62" spans="1:16" s="155" customFormat="1" ht="15" customHeight="1" x14ac:dyDescent="0.25">
      <c r="A62" s="148"/>
      <c r="B62" s="149"/>
      <c r="C62" s="150"/>
      <c r="D62" s="151"/>
      <c r="E62" s="151"/>
      <c r="F62" s="152"/>
      <c r="G62" s="152"/>
      <c r="H62" s="153"/>
      <c r="I62" s="157"/>
      <c r="J62" s="157"/>
      <c r="K62" s="158"/>
      <c r="L62" s="158"/>
      <c r="M62" s="156"/>
      <c r="N62" s="156"/>
    </row>
    <row r="63" spans="1:16" s="155" customFormat="1" ht="15" customHeight="1" x14ac:dyDescent="0.25">
      <c r="A63" s="159"/>
      <c r="B63" s="160"/>
      <c r="C63" s="160"/>
      <c r="D63" s="142"/>
      <c r="E63" s="142"/>
      <c r="F63" s="160"/>
      <c r="G63" s="160"/>
      <c r="H63" s="160"/>
      <c r="I63" s="161"/>
      <c r="J63" s="161"/>
      <c r="K63" s="158"/>
      <c r="L63" s="158"/>
      <c r="M63" s="162"/>
      <c r="N63" s="162"/>
      <c r="O63" s="162"/>
    </row>
    <row r="64" spans="1:16" x14ac:dyDescent="0.25">
      <c r="A64" s="163"/>
      <c r="B64" s="163"/>
      <c r="C64" s="164"/>
      <c r="D64" s="142"/>
      <c r="E64" s="142"/>
      <c r="F64" s="160"/>
      <c r="G64" s="160"/>
      <c r="H64" s="160"/>
      <c r="I64" s="41"/>
      <c r="M64" s="165"/>
      <c r="N64" s="165"/>
    </row>
    <row r="65" spans="1:15" x14ac:dyDescent="0.25">
      <c r="A65" s="166" t="s">
        <v>39</v>
      </c>
      <c r="B65" s="166"/>
      <c r="C65" s="164"/>
      <c r="D65" s="167"/>
      <c r="E65" s="167"/>
      <c r="F65" s="167"/>
      <c r="G65" s="160"/>
      <c r="H65" s="160"/>
      <c r="I65" s="41"/>
      <c r="M65" s="363"/>
      <c r="N65" s="363"/>
      <c r="O65" s="363"/>
    </row>
    <row r="66" spans="1:15" x14ac:dyDescent="0.25">
      <c r="A66" s="12"/>
      <c r="D66" s="169"/>
      <c r="E66" s="169"/>
      <c r="I66" s="41"/>
      <c r="M66" s="363"/>
      <c r="N66" s="363"/>
      <c r="O66" s="363"/>
    </row>
    <row r="67" spans="1:15" x14ac:dyDescent="0.25">
      <c r="A67" s="12"/>
      <c r="D67" s="169"/>
      <c r="E67" s="169"/>
      <c r="I67" s="41"/>
      <c r="M67" s="168"/>
      <c r="N67" s="168"/>
      <c r="O67" s="90"/>
    </row>
    <row r="68" spans="1:15" ht="21" x14ac:dyDescent="0.25">
      <c r="A68" s="170" t="s">
        <v>30</v>
      </c>
      <c r="B68" s="170" t="s">
        <v>373</v>
      </c>
      <c r="C68" s="170"/>
      <c r="D68" s="92"/>
      <c r="E68" s="92"/>
      <c r="F68" s="92"/>
      <c r="G68" s="92"/>
      <c r="H68" s="92"/>
      <c r="I68" s="41"/>
      <c r="M68" s="168"/>
      <c r="N68" s="168"/>
      <c r="O68" s="90"/>
    </row>
    <row r="69" spans="1:15" ht="21" x14ac:dyDescent="0.25">
      <c r="A69" s="170" t="s">
        <v>31</v>
      </c>
      <c r="B69" s="170" t="s">
        <v>32</v>
      </c>
      <c r="C69" s="170"/>
      <c r="D69" s="92"/>
      <c r="E69" s="92"/>
      <c r="F69" s="92"/>
      <c r="G69" s="92"/>
      <c r="H69" s="92"/>
      <c r="I69" s="41"/>
      <c r="M69" s="165"/>
      <c r="N69" s="165"/>
    </row>
    <row r="70" spans="1:15" x14ac:dyDescent="0.25">
      <c r="A70" s="92"/>
      <c r="B70" s="92"/>
      <c r="C70" s="92"/>
      <c r="D70" s="92"/>
      <c r="E70" s="92"/>
      <c r="F70" s="92"/>
      <c r="G70" s="92"/>
      <c r="H70" s="92"/>
      <c r="I70" s="41"/>
      <c r="M70" s="165"/>
      <c r="N70" s="165"/>
    </row>
    <row r="71" spans="1:15" x14ac:dyDescent="0.25">
      <c r="A71" s="92"/>
      <c r="B71" s="92"/>
      <c r="C71" s="92"/>
      <c r="D71" s="92"/>
      <c r="E71" s="92"/>
      <c r="F71" s="92"/>
      <c r="G71" s="92"/>
      <c r="H71" s="92"/>
      <c r="I71" s="41"/>
      <c r="M71" s="165"/>
      <c r="N71" s="165"/>
    </row>
    <row r="72" spans="1:15" x14ac:dyDescent="0.25">
      <c r="A72" s="92"/>
      <c r="B72" s="92"/>
      <c r="C72" s="92"/>
      <c r="D72" s="92"/>
      <c r="E72" s="92"/>
      <c r="F72" s="92"/>
      <c r="G72" s="92"/>
      <c r="H72" s="92"/>
      <c r="I72" s="41"/>
      <c r="M72" s="165"/>
      <c r="N72" s="165"/>
    </row>
    <row r="73" spans="1:15" x14ac:dyDescent="0.25">
      <c r="A73" s="92"/>
      <c r="B73" s="92"/>
      <c r="C73" s="92"/>
      <c r="D73" s="92"/>
      <c r="E73" s="92"/>
      <c r="F73" s="92"/>
      <c r="G73" s="92"/>
      <c r="H73" s="92"/>
      <c r="I73" s="41"/>
      <c r="M73" s="165"/>
      <c r="N73" s="165"/>
    </row>
    <row r="74" spans="1:15" x14ac:dyDescent="0.25">
      <c r="A74" s="92"/>
      <c r="B74" s="92"/>
      <c r="C74" s="92"/>
      <c r="D74" s="92"/>
      <c r="E74" s="92"/>
      <c r="F74" s="92"/>
      <c r="G74" s="92"/>
      <c r="H74" s="92"/>
      <c r="I74" s="41"/>
      <c r="M74" s="165"/>
      <c r="N74" s="165"/>
    </row>
    <row r="75" spans="1:15" x14ac:dyDescent="0.25">
      <c r="A75" s="92"/>
      <c r="B75" s="92"/>
      <c r="C75" s="92"/>
      <c r="D75" s="92"/>
      <c r="E75" s="92"/>
      <c r="F75" s="92"/>
      <c r="G75" s="92"/>
      <c r="H75" s="92"/>
      <c r="I75" s="41"/>
      <c r="M75" s="165"/>
      <c r="N75" s="165"/>
    </row>
    <row r="76" spans="1:15" x14ac:dyDescent="0.25">
      <c r="A76" s="92"/>
      <c r="B76" s="92"/>
      <c r="C76" s="92"/>
      <c r="D76" s="92"/>
      <c r="E76" s="92"/>
      <c r="F76" s="92"/>
      <c r="G76" s="92"/>
      <c r="H76" s="92"/>
      <c r="I76" s="41"/>
      <c r="M76" s="165"/>
      <c r="N76" s="165"/>
    </row>
    <row r="77" spans="1:15" x14ac:dyDescent="0.25">
      <c r="A77" s="92"/>
      <c r="B77" s="92"/>
      <c r="C77" s="92"/>
      <c r="D77" s="92"/>
      <c r="E77" s="92"/>
      <c r="F77" s="92"/>
      <c r="G77" s="92"/>
      <c r="H77" s="92"/>
      <c r="I77" s="41"/>
      <c r="M77" s="165"/>
      <c r="N77" s="165"/>
    </row>
    <row r="78" spans="1:15" x14ac:dyDescent="0.25">
      <c r="A78" s="92"/>
      <c r="B78" s="92"/>
      <c r="C78" s="92"/>
      <c r="D78" s="92"/>
      <c r="E78" s="92"/>
      <c r="F78" s="92"/>
      <c r="G78" s="92"/>
      <c r="H78" s="92"/>
      <c r="I78" s="41"/>
      <c r="M78" s="165"/>
      <c r="N78" s="165"/>
    </row>
    <row r="79" spans="1:15" x14ac:dyDescent="0.25">
      <c r="A79" s="92"/>
      <c r="B79" s="92"/>
      <c r="C79" s="92"/>
      <c r="D79" s="92"/>
      <c r="E79" s="92"/>
      <c r="F79" s="92"/>
      <c r="G79" s="92"/>
      <c r="H79" s="92"/>
      <c r="I79" s="41"/>
      <c r="M79" s="165"/>
      <c r="N79" s="165"/>
    </row>
    <row r="80" spans="1:15" x14ac:dyDescent="0.25">
      <c r="A80" s="92"/>
      <c r="B80" s="92"/>
      <c r="C80" s="92"/>
      <c r="D80" s="92"/>
      <c r="E80" s="92"/>
      <c r="F80" s="92"/>
      <c r="G80" s="92"/>
      <c r="H80" s="92"/>
      <c r="I80" s="41"/>
      <c r="M80" s="165"/>
      <c r="N80" s="165"/>
    </row>
    <row r="81" spans="1:14" x14ac:dyDescent="0.25">
      <c r="A81" s="92"/>
      <c r="B81" s="92"/>
      <c r="C81" s="92"/>
      <c r="D81" s="92"/>
      <c r="E81" s="92"/>
      <c r="F81" s="92"/>
      <c r="G81" s="92"/>
      <c r="H81" s="92"/>
      <c r="I81" s="41"/>
      <c r="M81" s="165"/>
      <c r="N81" s="165"/>
    </row>
    <row r="82" spans="1:14" x14ac:dyDescent="0.25">
      <c r="A82" s="92"/>
      <c r="B82" s="92"/>
      <c r="C82" s="92"/>
      <c r="D82" s="92"/>
      <c r="E82" s="92"/>
      <c r="F82" s="92"/>
      <c r="G82" s="92"/>
      <c r="H82" s="92"/>
      <c r="I82" s="41"/>
      <c r="M82" s="165"/>
      <c r="N82" s="165"/>
    </row>
    <row r="83" spans="1:14" x14ac:dyDescent="0.25">
      <c r="A83" s="92"/>
      <c r="B83" s="92"/>
      <c r="C83" s="92"/>
      <c r="D83" s="92"/>
      <c r="E83" s="92"/>
      <c r="F83" s="92"/>
      <c r="G83" s="92"/>
      <c r="H83" s="92"/>
      <c r="I83" s="41"/>
      <c r="M83" s="165"/>
      <c r="N83" s="165"/>
    </row>
    <row r="84" spans="1:14" x14ac:dyDescent="0.25">
      <c r="A84" s="92"/>
      <c r="B84" s="92"/>
      <c r="C84" s="92"/>
      <c r="D84" s="92"/>
      <c r="E84" s="92"/>
      <c r="F84" s="92"/>
      <c r="G84" s="92"/>
      <c r="H84" s="92"/>
      <c r="I84" s="41"/>
      <c r="M84" s="165"/>
      <c r="N84" s="165"/>
    </row>
    <row r="85" spans="1:14" x14ac:dyDescent="0.25">
      <c r="A85" s="92"/>
      <c r="B85" s="92"/>
      <c r="C85" s="92"/>
      <c r="D85" s="92"/>
      <c r="E85" s="92"/>
      <c r="F85" s="92"/>
      <c r="G85" s="92"/>
      <c r="H85" s="92"/>
      <c r="I85" s="41"/>
      <c r="M85" s="165"/>
      <c r="N85" s="165"/>
    </row>
    <row r="86" spans="1:14" x14ac:dyDescent="0.25">
      <c r="A86" s="92"/>
      <c r="B86" s="92"/>
      <c r="C86" s="92"/>
      <c r="D86" s="92"/>
      <c r="E86" s="92"/>
      <c r="F86" s="92"/>
      <c r="G86" s="92"/>
      <c r="H86" s="92"/>
      <c r="I86" s="41"/>
      <c r="M86" s="165"/>
      <c r="N86" s="165"/>
    </row>
    <row r="87" spans="1:14" x14ac:dyDescent="0.25">
      <c r="A87" s="92"/>
      <c r="B87" s="92"/>
      <c r="C87" s="92"/>
      <c r="D87" s="92"/>
      <c r="E87" s="92"/>
      <c r="F87" s="92"/>
      <c r="G87" s="92"/>
      <c r="H87" s="92"/>
      <c r="I87" s="41"/>
      <c r="M87" s="165"/>
      <c r="N87" s="165"/>
    </row>
    <row r="88" spans="1:14" x14ac:dyDescent="0.25">
      <c r="A88" s="41"/>
    </row>
    <row r="89" spans="1:14" x14ac:dyDescent="0.25">
      <c r="A89" s="41"/>
    </row>
    <row r="90" spans="1:14" x14ac:dyDescent="0.25">
      <c r="A90" s="41"/>
    </row>
    <row r="91" spans="1:14" x14ac:dyDescent="0.25">
      <c r="A91" s="41"/>
    </row>
    <row r="92" spans="1:14" x14ac:dyDescent="0.25">
      <c r="A92" s="41"/>
    </row>
    <row r="93" spans="1:14" x14ac:dyDescent="0.25">
      <c r="A93" s="41"/>
    </row>
    <row r="94" spans="1:14" x14ac:dyDescent="0.25">
      <c r="A94" s="41"/>
    </row>
    <row r="95" spans="1:14" x14ac:dyDescent="0.25">
      <c r="A95" s="41"/>
    </row>
    <row r="96" spans="1:14" x14ac:dyDescent="0.25">
      <c r="A96" s="41"/>
    </row>
    <row r="97" spans="1:1" x14ac:dyDescent="0.25">
      <c r="A97" s="41"/>
    </row>
    <row r="98" spans="1:1" x14ac:dyDescent="0.25">
      <c r="A98" s="41"/>
    </row>
    <row r="99" spans="1:1" x14ac:dyDescent="0.25">
      <c r="A99" s="41"/>
    </row>
    <row r="100" spans="1:1" x14ac:dyDescent="0.25">
      <c r="A100" s="41"/>
    </row>
    <row r="101" spans="1:1" x14ac:dyDescent="0.25">
      <c r="A101" s="41"/>
    </row>
    <row r="102" spans="1:1" x14ac:dyDescent="0.25">
      <c r="A102" s="41"/>
    </row>
    <row r="103" spans="1:1" x14ac:dyDescent="0.25">
      <c r="A103" s="41"/>
    </row>
    <row r="104" spans="1:1" x14ac:dyDescent="0.25">
      <c r="A104" s="41"/>
    </row>
    <row r="105" spans="1:1" x14ac:dyDescent="0.25">
      <c r="A105" s="41"/>
    </row>
    <row r="106" spans="1:1" x14ac:dyDescent="0.25">
      <c r="A106" s="41"/>
    </row>
    <row r="107" spans="1:1" x14ac:dyDescent="0.25">
      <c r="A107" s="41"/>
    </row>
    <row r="108" spans="1:1" x14ac:dyDescent="0.25">
      <c r="A108" s="41"/>
    </row>
    <row r="109" spans="1:1" x14ac:dyDescent="0.25">
      <c r="A109" s="41"/>
    </row>
    <row r="110" spans="1:1" x14ac:dyDescent="0.25">
      <c r="A110" s="41"/>
    </row>
    <row r="111" spans="1:1" x14ac:dyDescent="0.25">
      <c r="A111" s="41"/>
    </row>
    <row r="112" spans="1:1" x14ac:dyDescent="0.25">
      <c r="A112" s="41"/>
    </row>
    <row r="113" spans="1:1" x14ac:dyDescent="0.25">
      <c r="A113" s="41"/>
    </row>
    <row r="114" spans="1:1" x14ac:dyDescent="0.25">
      <c r="A114" s="41"/>
    </row>
    <row r="115" spans="1:1" x14ac:dyDescent="0.25">
      <c r="A115" s="41"/>
    </row>
    <row r="116" spans="1:1" x14ac:dyDescent="0.25">
      <c r="A116" s="41"/>
    </row>
    <row r="117" spans="1:1" x14ac:dyDescent="0.25">
      <c r="A117" s="41"/>
    </row>
    <row r="118" spans="1:1" x14ac:dyDescent="0.25">
      <c r="A118" s="41"/>
    </row>
    <row r="119" spans="1:1" x14ac:dyDescent="0.25">
      <c r="A119" s="41"/>
    </row>
    <row r="120" spans="1:1" x14ac:dyDescent="0.25">
      <c r="A120" s="41"/>
    </row>
    <row r="121" spans="1:1" x14ac:dyDescent="0.25">
      <c r="A121" s="41"/>
    </row>
    <row r="122" spans="1:1" x14ac:dyDescent="0.25">
      <c r="A122" s="41"/>
    </row>
    <row r="123" spans="1:1" x14ac:dyDescent="0.25">
      <c r="A123" s="41"/>
    </row>
    <row r="124" spans="1:1" x14ac:dyDescent="0.25">
      <c r="A124" s="41"/>
    </row>
    <row r="125" spans="1:1" x14ac:dyDescent="0.25">
      <c r="A125" s="41"/>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sheetData>
  <mergeCells count="19">
    <mergeCell ref="M66:O66"/>
    <mergeCell ref="A55:H55"/>
    <mergeCell ref="A56:H56"/>
    <mergeCell ref="A57:H57"/>
    <mergeCell ref="A58:H58"/>
    <mergeCell ref="A60:H60"/>
    <mergeCell ref="M65:O65"/>
    <mergeCell ref="A11:B11"/>
    <mergeCell ref="A12:I12"/>
    <mergeCell ref="F52:F53"/>
    <mergeCell ref="G52:G53"/>
    <mergeCell ref="H52:H53"/>
    <mergeCell ref="I52:I53"/>
    <mergeCell ref="A10:B10"/>
    <mergeCell ref="A1:I3"/>
    <mergeCell ref="A6:B6"/>
    <mergeCell ref="A7:B7"/>
    <mergeCell ref="A8:B8"/>
    <mergeCell ref="A9:B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867A5-F14E-47DD-8B67-445B82B8B11A}">
  <sheetPr>
    <tabColor rgb="FFFFEFE7"/>
  </sheetPr>
  <dimension ref="A1:J36"/>
  <sheetViews>
    <sheetView workbookViewId="0">
      <selection activeCell="F22" sqref="F22"/>
    </sheetView>
  </sheetViews>
  <sheetFormatPr defaultRowHeight="15" x14ac:dyDescent="0.25"/>
  <cols>
    <col min="1" max="1" width="26.7109375" customWidth="1"/>
    <col min="2" max="2" width="30.7109375" customWidth="1"/>
    <col min="3" max="3" width="26.7109375" customWidth="1"/>
    <col min="4" max="4" width="11.7109375" customWidth="1"/>
    <col min="5" max="5" width="3.7109375" customWidth="1"/>
    <col min="6" max="7" width="11.7109375" customWidth="1"/>
    <col min="8" max="8" width="14.42578125" customWidth="1"/>
    <col min="9" max="9" width="11.7109375" customWidth="1"/>
  </cols>
  <sheetData>
    <row r="1" spans="1:10" ht="15" customHeight="1" x14ac:dyDescent="0.25">
      <c r="A1" s="355" t="s">
        <v>33</v>
      </c>
      <c r="B1" s="355"/>
      <c r="C1" s="355"/>
      <c r="D1" s="355"/>
      <c r="E1" s="355"/>
      <c r="F1" s="355"/>
      <c r="G1" s="355"/>
      <c r="H1" s="355"/>
      <c r="I1" s="355"/>
      <c r="J1" s="15"/>
    </row>
    <row r="2" spans="1:10" ht="15" customHeight="1" x14ac:dyDescent="0.25">
      <c r="A2" s="355"/>
      <c r="B2" s="355"/>
      <c r="C2" s="355"/>
      <c r="D2" s="355"/>
      <c r="E2" s="355"/>
      <c r="F2" s="355"/>
      <c r="G2" s="355"/>
      <c r="H2" s="355"/>
      <c r="I2" s="355"/>
      <c r="J2" s="15"/>
    </row>
    <row r="3" spans="1:10" ht="15" customHeight="1" x14ac:dyDescent="0.25">
      <c r="A3" s="355"/>
      <c r="B3" s="355"/>
      <c r="C3" s="355"/>
      <c r="D3" s="355"/>
      <c r="E3" s="355"/>
      <c r="F3" s="355"/>
      <c r="G3" s="355"/>
      <c r="H3" s="355"/>
      <c r="I3" s="355"/>
      <c r="J3" s="15"/>
    </row>
    <row r="4" spans="1:10" s="173" customFormat="1" ht="15" customHeight="1" x14ac:dyDescent="0.25">
      <c r="A4" s="319" t="s">
        <v>34</v>
      </c>
      <c r="B4" s="319"/>
      <c r="C4" s="319"/>
      <c r="D4" s="319"/>
      <c r="E4" s="319"/>
      <c r="F4" s="319"/>
      <c r="G4" s="319"/>
      <c r="H4" s="319"/>
      <c r="I4" s="319"/>
      <c r="J4" s="172"/>
    </row>
    <row r="5" spans="1:10" s="173" customFormat="1" ht="15" customHeight="1" x14ac:dyDescent="0.25">
      <c r="A5" s="319"/>
      <c r="B5" s="319"/>
      <c r="C5" s="319"/>
      <c r="D5" s="319"/>
      <c r="E5" s="319"/>
      <c r="F5" s="319"/>
      <c r="G5" s="319"/>
      <c r="H5" s="319"/>
      <c r="I5" s="319"/>
      <c r="J5" s="172"/>
    </row>
    <row r="6" spans="1:10" s="61" customFormat="1" ht="15" customHeight="1" x14ac:dyDescent="0.3">
      <c r="A6" s="354" t="s">
        <v>365</v>
      </c>
      <c r="B6" s="354"/>
      <c r="C6" s="320"/>
      <c r="D6" s="320"/>
      <c r="E6" s="320"/>
      <c r="F6" s="320"/>
      <c r="G6" s="321"/>
      <c r="H6" s="320"/>
      <c r="I6" s="321"/>
      <c r="J6" s="174"/>
    </row>
    <row r="7" spans="1:10" s="61" customFormat="1" ht="15" customHeight="1" x14ac:dyDescent="0.3">
      <c r="A7" s="354" t="s">
        <v>366</v>
      </c>
      <c r="B7" s="354"/>
      <c r="C7" s="320"/>
      <c r="D7" s="320"/>
      <c r="E7" s="320"/>
      <c r="F7" s="320"/>
      <c r="G7" s="321"/>
      <c r="H7" s="320"/>
      <c r="I7" s="321"/>
      <c r="J7" s="174"/>
    </row>
    <row r="8" spans="1:10" s="61" customFormat="1" ht="15" customHeight="1" x14ac:dyDescent="0.3">
      <c r="A8" s="354" t="s">
        <v>367</v>
      </c>
      <c r="B8" s="354"/>
      <c r="C8" s="320"/>
      <c r="D8" s="320"/>
      <c r="E8" s="320"/>
      <c r="F8" s="320"/>
      <c r="G8" s="321"/>
      <c r="H8" s="320"/>
      <c r="I8" s="321"/>
      <c r="J8" s="174"/>
    </row>
    <row r="9" spans="1:10" s="61" customFormat="1" ht="15" customHeight="1" x14ac:dyDescent="0.3">
      <c r="A9" s="354" t="s">
        <v>368</v>
      </c>
      <c r="B9" s="354"/>
      <c r="C9" s="320"/>
      <c r="D9" s="320"/>
      <c r="E9" s="320"/>
      <c r="F9" s="320"/>
      <c r="G9" s="321"/>
      <c r="H9" s="320"/>
      <c r="I9" s="321"/>
      <c r="J9" s="174"/>
    </row>
    <row r="10" spans="1:10" s="61" customFormat="1" ht="15" customHeight="1" x14ac:dyDescent="0.3">
      <c r="A10" s="354" t="s">
        <v>369</v>
      </c>
      <c r="B10" s="354"/>
      <c r="C10" s="320"/>
      <c r="D10" s="320"/>
      <c r="E10" s="320"/>
      <c r="F10" s="320"/>
      <c r="G10" s="321"/>
      <c r="H10" s="320"/>
      <c r="I10" s="321"/>
      <c r="J10" s="174"/>
    </row>
    <row r="11" spans="1:10" s="61" customFormat="1" ht="15" customHeight="1" x14ac:dyDescent="0.3">
      <c r="A11" s="354" t="s">
        <v>370</v>
      </c>
      <c r="B11" s="354"/>
      <c r="C11" s="320"/>
      <c r="D11" s="320"/>
      <c r="E11" s="320"/>
      <c r="F11" s="320"/>
      <c r="G11" s="321"/>
      <c r="H11" s="320"/>
      <c r="I11" s="321"/>
      <c r="J11" s="174"/>
    </row>
    <row r="12" spans="1:10" s="61" customFormat="1" ht="19.5" thickBot="1" x14ac:dyDescent="0.3">
      <c r="A12" s="356" t="s">
        <v>75</v>
      </c>
      <c r="B12" s="357"/>
      <c r="C12" s="357"/>
      <c r="D12" s="357"/>
      <c r="E12" s="357"/>
      <c r="F12" s="357"/>
      <c r="G12" s="357"/>
      <c r="H12" s="357"/>
      <c r="I12" s="357"/>
      <c r="J12" s="174"/>
    </row>
    <row r="13" spans="1:10" ht="68.25" thickBot="1" x14ac:dyDescent="0.3">
      <c r="A13" s="4" t="s">
        <v>10</v>
      </c>
      <c r="B13" s="4" t="s">
        <v>103</v>
      </c>
      <c r="C13" s="4" t="s">
        <v>102</v>
      </c>
      <c r="D13" s="4" t="s">
        <v>6</v>
      </c>
      <c r="E13" s="4" t="s">
        <v>4</v>
      </c>
      <c r="F13" s="5" t="s">
        <v>7</v>
      </c>
      <c r="G13" s="5" t="s">
        <v>8</v>
      </c>
      <c r="H13" s="6" t="s">
        <v>129</v>
      </c>
      <c r="I13" s="7" t="s">
        <v>9</v>
      </c>
    </row>
    <row r="14" spans="1:10" ht="33.75" x14ac:dyDescent="0.25">
      <c r="A14" s="426" t="s">
        <v>130</v>
      </c>
      <c r="B14" s="175" t="s">
        <v>131</v>
      </c>
      <c r="C14" s="58" t="s">
        <v>19</v>
      </c>
      <c r="D14" s="176">
        <v>1000</v>
      </c>
      <c r="E14" s="20" t="s">
        <v>5</v>
      </c>
      <c r="F14" s="66"/>
      <c r="G14" s="427">
        <f t="shared" ref="G14" si="0">SUM(D14*F14)</f>
        <v>0</v>
      </c>
      <c r="H14" s="66">
        <v>10</v>
      </c>
      <c r="I14" s="177">
        <f>G14*1.1</f>
        <v>0</v>
      </c>
    </row>
    <row r="15" spans="1:10" ht="45" x14ac:dyDescent="0.25">
      <c r="A15" s="426" t="s">
        <v>132</v>
      </c>
      <c r="B15" s="175" t="s">
        <v>478</v>
      </c>
      <c r="C15" s="58" t="s">
        <v>19</v>
      </c>
      <c r="D15" s="176">
        <v>1500</v>
      </c>
      <c r="E15" s="20" t="s">
        <v>5</v>
      </c>
      <c r="F15" s="66"/>
      <c r="G15" s="427">
        <f t="shared" ref="G15:G21" si="1">SUM(D15*F15)</f>
        <v>0</v>
      </c>
      <c r="H15" s="66">
        <v>10</v>
      </c>
      <c r="I15" s="177">
        <f t="shared" ref="I15:I21" si="2">G15*1.1</f>
        <v>0</v>
      </c>
    </row>
    <row r="16" spans="1:10" ht="33.75" x14ac:dyDescent="0.25">
      <c r="A16" s="426" t="s">
        <v>133</v>
      </c>
      <c r="B16" s="175" t="s">
        <v>479</v>
      </c>
      <c r="C16" s="58" t="s">
        <v>19</v>
      </c>
      <c r="D16" s="176">
        <v>230</v>
      </c>
      <c r="E16" s="20" t="s">
        <v>5</v>
      </c>
      <c r="F16" s="66"/>
      <c r="G16" s="427">
        <f t="shared" si="1"/>
        <v>0</v>
      </c>
      <c r="H16" s="66">
        <v>10</v>
      </c>
      <c r="I16" s="177">
        <f t="shared" si="2"/>
        <v>0</v>
      </c>
    </row>
    <row r="17" spans="1:9" ht="33.75" x14ac:dyDescent="0.25">
      <c r="A17" s="426" t="s">
        <v>480</v>
      </c>
      <c r="B17" s="175" t="s">
        <v>479</v>
      </c>
      <c r="C17" s="58" t="s">
        <v>19</v>
      </c>
      <c r="D17" s="176">
        <v>1500</v>
      </c>
      <c r="E17" s="20" t="s">
        <v>5</v>
      </c>
      <c r="F17" s="66"/>
      <c r="G17" s="427">
        <f t="shared" si="1"/>
        <v>0</v>
      </c>
      <c r="H17" s="66">
        <v>10</v>
      </c>
      <c r="I17" s="177">
        <f t="shared" si="2"/>
        <v>0</v>
      </c>
    </row>
    <row r="18" spans="1:9" ht="33.75" x14ac:dyDescent="0.25">
      <c r="A18" s="426" t="s">
        <v>481</v>
      </c>
      <c r="B18" s="175" t="s">
        <v>479</v>
      </c>
      <c r="C18" s="58" t="s">
        <v>19</v>
      </c>
      <c r="D18" s="176">
        <v>170</v>
      </c>
      <c r="E18" s="20" t="s">
        <v>5</v>
      </c>
      <c r="F18" s="66"/>
      <c r="G18" s="427">
        <f t="shared" si="1"/>
        <v>0</v>
      </c>
      <c r="H18" s="66">
        <v>10</v>
      </c>
      <c r="I18" s="177">
        <f t="shared" si="2"/>
        <v>0</v>
      </c>
    </row>
    <row r="19" spans="1:9" ht="33.75" x14ac:dyDescent="0.25">
      <c r="A19" s="426" t="s">
        <v>482</v>
      </c>
      <c r="B19" s="175" t="s">
        <v>479</v>
      </c>
      <c r="C19" s="58" t="s">
        <v>19</v>
      </c>
      <c r="D19" s="176">
        <v>50</v>
      </c>
      <c r="E19" s="20" t="s">
        <v>5</v>
      </c>
      <c r="F19" s="66"/>
      <c r="G19" s="427">
        <f t="shared" si="1"/>
        <v>0</v>
      </c>
      <c r="H19" s="66">
        <v>10</v>
      </c>
      <c r="I19" s="177">
        <f t="shared" si="2"/>
        <v>0</v>
      </c>
    </row>
    <row r="20" spans="1:9" ht="33.75" x14ac:dyDescent="0.25">
      <c r="A20" s="426" t="s">
        <v>483</v>
      </c>
      <c r="B20" s="175" t="s">
        <v>479</v>
      </c>
      <c r="C20" s="58" t="s">
        <v>19</v>
      </c>
      <c r="D20" s="176">
        <v>90</v>
      </c>
      <c r="E20" s="20" t="s">
        <v>5</v>
      </c>
      <c r="F20" s="66"/>
      <c r="G20" s="427">
        <f t="shared" si="1"/>
        <v>0</v>
      </c>
      <c r="H20" s="66">
        <v>10</v>
      </c>
      <c r="I20" s="177">
        <f t="shared" si="2"/>
        <v>0</v>
      </c>
    </row>
    <row r="21" spans="1:9" ht="33.75" x14ac:dyDescent="0.25">
      <c r="A21" s="426" t="s">
        <v>484</v>
      </c>
      <c r="B21" s="175" t="s">
        <v>134</v>
      </c>
      <c r="C21" s="58" t="s">
        <v>19</v>
      </c>
      <c r="D21" s="176">
        <v>100</v>
      </c>
      <c r="E21" s="20" t="s">
        <v>5</v>
      </c>
      <c r="F21" s="66"/>
      <c r="G21" s="427">
        <f t="shared" si="1"/>
        <v>0</v>
      </c>
      <c r="H21" s="66">
        <v>10</v>
      </c>
      <c r="I21" s="177">
        <f t="shared" si="2"/>
        <v>0</v>
      </c>
    </row>
    <row r="22" spans="1:9" ht="31.5" x14ac:dyDescent="0.25">
      <c r="F22" s="178" t="s">
        <v>135</v>
      </c>
      <c r="G22" s="428">
        <f>SUM(G14:G21)</f>
        <v>0</v>
      </c>
      <c r="H22" s="178" t="s">
        <v>136</v>
      </c>
      <c r="I22" s="179">
        <f>SUM(I14:I21)</f>
        <v>0</v>
      </c>
    </row>
    <row r="24" spans="1:9" x14ac:dyDescent="0.25">
      <c r="A24" s="329" t="s">
        <v>137</v>
      </c>
    </row>
    <row r="25" spans="1:9" ht="39" customHeight="1" x14ac:dyDescent="0.25">
      <c r="A25" s="346" t="s">
        <v>35</v>
      </c>
      <c r="B25" s="347"/>
      <c r="C25" s="347"/>
      <c r="D25" s="347"/>
      <c r="E25" s="347"/>
      <c r="F25" s="347"/>
      <c r="G25" s="347"/>
    </row>
    <row r="26" spans="1:9" x14ac:dyDescent="0.2">
      <c r="A26" s="348" t="s">
        <v>36</v>
      </c>
      <c r="B26" s="349"/>
      <c r="C26" s="349"/>
      <c r="D26" s="349"/>
      <c r="E26" s="349"/>
      <c r="F26" s="349"/>
      <c r="G26" s="349"/>
    </row>
    <row r="27" spans="1:9" s="33" customFormat="1" ht="11.25" x14ac:dyDescent="0.2">
      <c r="A27" s="348" t="s">
        <v>37</v>
      </c>
      <c r="B27" s="349"/>
      <c r="C27" s="349"/>
      <c r="D27" s="349"/>
      <c r="E27" s="349"/>
      <c r="F27" s="349"/>
      <c r="G27" s="349"/>
    </row>
    <row r="28" spans="1:9" s="33" customFormat="1" ht="11.25" x14ac:dyDescent="0.2">
      <c r="A28" s="350" t="s">
        <v>38</v>
      </c>
      <c r="B28" s="351"/>
      <c r="C28" s="351"/>
      <c r="D28" s="351"/>
      <c r="E28" s="351"/>
      <c r="F28" s="351"/>
      <c r="G28" s="351"/>
    </row>
    <row r="29" spans="1:9" x14ac:dyDescent="0.2">
      <c r="A29" s="56"/>
      <c r="B29" s="57"/>
      <c r="C29" s="57"/>
      <c r="D29" s="57"/>
      <c r="E29" s="57"/>
      <c r="F29" s="57"/>
      <c r="G29" s="57"/>
    </row>
    <row r="30" spans="1:9" x14ac:dyDescent="0.2">
      <c r="A30" s="350" t="s">
        <v>138</v>
      </c>
      <c r="B30" s="351"/>
      <c r="C30" s="351"/>
      <c r="D30" s="351"/>
      <c r="E30" s="351"/>
      <c r="F30" s="351"/>
      <c r="G30" s="351"/>
    </row>
    <row r="33" spans="1:9" s="180" customFormat="1" ht="15.75" x14ac:dyDescent="0.25">
      <c r="A33" s="367" t="s">
        <v>139</v>
      </c>
      <c r="B33" s="367"/>
      <c r="C33" s="367"/>
      <c r="D33" s="367"/>
      <c r="E33" s="367"/>
      <c r="F33" s="367"/>
      <c r="G33" s="367"/>
      <c r="H33" s="367"/>
      <c r="I33" s="367"/>
    </row>
    <row r="34" spans="1:9" x14ac:dyDescent="0.25">
      <c r="A34" s="367"/>
      <c r="B34" s="367"/>
      <c r="C34" s="367"/>
      <c r="D34" s="367"/>
      <c r="E34" s="367"/>
      <c r="F34" s="367"/>
      <c r="G34" s="367"/>
      <c r="H34" s="367"/>
      <c r="I34" s="367"/>
    </row>
    <row r="36" spans="1:9" x14ac:dyDescent="0.25">
      <c r="A36" t="s">
        <v>140</v>
      </c>
    </row>
  </sheetData>
  <mergeCells count="14">
    <mergeCell ref="A28:G28"/>
    <mergeCell ref="A30:G30"/>
    <mergeCell ref="A33:I34"/>
    <mergeCell ref="A1:I3"/>
    <mergeCell ref="A11:B11"/>
    <mergeCell ref="A12:I12"/>
    <mergeCell ref="A25:G25"/>
    <mergeCell ref="A26:G26"/>
    <mergeCell ref="A27:G27"/>
    <mergeCell ref="A6:B6"/>
    <mergeCell ref="A7:B7"/>
    <mergeCell ref="A8:B8"/>
    <mergeCell ref="A9:B9"/>
    <mergeCell ref="A10:B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4BD72-6E8D-4574-9E9C-27F4D20E7A84}">
  <sheetPr>
    <tabColor rgb="FFF595A3"/>
  </sheetPr>
  <dimension ref="A1:J31"/>
  <sheetViews>
    <sheetView workbookViewId="0">
      <selection activeCell="B18" sqref="B18"/>
    </sheetView>
  </sheetViews>
  <sheetFormatPr defaultRowHeight="15" x14ac:dyDescent="0.25"/>
  <cols>
    <col min="1" max="1" width="26.7109375" customWidth="1"/>
    <col min="2" max="2" width="30.7109375" customWidth="1"/>
    <col min="3" max="3" width="26.7109375" customWidth="1"/>
    <col min="4" max="4" width="11.7109375" customWidth="1"/>
    <col min="5" max="5" width="3.7109375" customWidth="1"/>
    <col min="6" max="9" width="11.7109375" customWidth="1"/>
  </cols>
  <sheetData>
    <row r="1" spans="1:10" ht="15" customHeight="1" x14ac:dyDescent="0.25">
      <c r="A1" s="355" t="s">
        <v>33</v>
      </c>
      <c r="B1" s="355"/>
      <c r="C1" s="355"/>
      <c r="D1" s="355"/>
      <c r="E1" s="355"/>
      <c r="F1" s="355"/>
      <c r="G1" s="355"/>
      <c r="H1" s="355"/>
      <c r="I1" s="355"/>
      <c r="J1" s="15"/>
    </row>
    <row r="2" spans="1:10" ht="15" customHeight="1" x14ac:dyDescent="0.25">
      <c r="A2" s="355"/>
      <c r="B2" s="355"/>
      <c r="C2" s="355"/>
      <c r="D2" s="355"/>
      <c r="E2" s="355"/>
      <c r="F2" s="355"/>
      <c r="G2" s="355"/>
      <c r="H2" s="355"/>
      <c r="I2" s="355"/>
      <c r="J2" s="15"/>
    </row>
    <row r="3" spans="1:10" ht="15" customHeight="1" x14ac:dyDescent="0.25">
      <c r="A3" s="355"/>
      <c r="B3" s="355"/>
      <c r="C3" s="355"/>
      <c r="D3" s="355"/>
      <c r="E3" s="355"/>
      <c r="F3" s="355"/>
      <c r="G3" s="355"/>
      <c r="H3" s="355"/>
      <c r="I3" s="355"/>
      <c r="J3" s="15"/>
    </row>
    <row r="4" spans="1:10" s="173" customFormat="1" ht="15" customHeight="1" x14ac:dyDescent="0.25">
      <c r="A4" s="319" t="s">
        <v>34</v>
      </c>
      <c r="B4" s="319"/>
      <c r="C4" s="319"/>
      <c r="D4" s="319"/>
      <c r="E4" s="319"/>
      <c r="F4" s="319"/>
      <c r="G4" s="319"/>
      <c r="H4" s="319"/>
      <c r="I4" s="319"/>
      <c r="J4" s="172"/>
    </row>
    <row r="5" spans="1:10" s="173" customFormat="1" ht="15" customHeight="1" x14ac:dyDescent="0.25">
      <c r="A5" s="319"/>
      <c r="B5" s="319"/>
      <c r="C5" s="319"/>
      <c r="D5" s="319"/>
      <c r="E5" s="319"/>
      <c r="F5" s="319"/>
      <c r="G5" s="319"/>
      <c r="H5" s="319"/>
      <c r="I5" s="319"/>
      <c r="J5" s="172"/>
    </row>
    <row r="6" spans="1:10" s="61" customFormat="1" ht="15" customHeight="1" x14ac:dyDescent="0.3">
      <c r="A6" s="354" t="s">
        <v>365</v>
      </c>
      <c r="B6" s="354"/>
      <c r="C6" s="320"/>
      <c r="D6" s="320"/>
      <c r="E6" s="320"/>
      <c r="F6" s="320"/>
      <c r="G6" s="321"/>
      <c r="H6" s="320"/>
      <c r="I6" s="321"/>
      <c r="J6" s="174"/>
    </row>
    <row r="7" spans="1:10" s="61" customFormat="1" ht="15" customHeight="1" x14ac:dyDescent="0.3">
      <c r="A7" s="354" t="s">
        <v>366</v>
      </c>
      <c r="B7" s="354"/>
      <c r="C7" s="320"/>
      <c r="D7" s="320"/>
      <c r="E7" s="320"/>
      <c r="F7" s="320"/>
      <c r="G7" s="321"/>
      <c r="H7" s="320"/>
      <c r="I7" s="321"/>
      <c r="J7" s="174"/>
    </row>
    <row r="8" spans="1:10" s="61" customFormat="1" ht="15" customHeight="1" x14ac:dyDescent="0.3">
      <c r="A8" s="354" t="s">
        <v>367</v>
      </c>
      <c r="B8" s="354"/>
      <c r="C8" s="320"/>
      <c r="D8" s="320"/>
      <c r="E8" s="320"/>
      <c r="F8" s="320"/>
      <c r="G8" s="321"/>
      <c r="H8" s="320"/>
      <c r="I8" s="321"/>
      <c r="J8" s="174"/>
    </row>
    <row r="9" spans="1:10" s="61" customFormat="1" ht="15" customHeight="1" x14ac:dyDescent="0.3">
      <c r="A9" s="354" t="s">
        <v>368</v>
      </c>
      <c r="B9" s="354"/>
      <c r="C9" s="320"/>
      <c r="D9" s="320"/>
      <c r="E9" s="320"/>
      <c r="F9" s="320"/>
      <c r="G9" s="321"/>
      <c r="H9" s="320"/>
      <c r="I9" s="321"/>
      <c r="J9" s="174"/>
    </row>
    <row r="10" spans="1:10" s="61" customFormat="1" ht="15" customHeight="1" x14ac:dyDescent="0.3">
      <c r="A10" s="354" t="s">
        <v>369</v>
      </c>
      <c r="B10" s="354"/>
      <c r="C10" s="320"/>
      <c r="D10" s="320"/>
      <c r="E10" s="320"/>
      <c r="F10" s="320"/>
      <c r="G10" s="321"/>
      <c r="H10" s="320"/>
      <c r="I10" s="321"/>
      <c r="J10" s="174"/>
    </row>
    <row r="11" spans="1:10" s="61" customFormat="1" ht="15" customHeight="1" x14ac:dyDescent="0.3">
      <c r="A11" s="354" t="s">
        <v>370</v>
      </c>
      <c r="B11" s="354"/>
      <c r="C11" s="320"/>
      <c r="D11" s="320"/>
      <c r="E11" s="320"/>
      <c r="F11" s="320"/>
      <c r="G11" s="321"/>
      <c r="H11" s="320"/>
      <c r="I11" s="321"/>
      <c r="J11" s="174"/>
    </row>
    <row r="12" spans="1:10" ht="19.5" thickBot="1" x14ac:dyDescent="0.3">
      <c r="A12" s="356" t="s">
        <v>75</v>
      </c>
      <c r="B12" s="357"/>
      <c r="C12" s="357"/>
      <c r="D12" s="357"/>
      <c r="E12" s="357"/>
      <c r="F12" s="357"/>
      <c r="G12" s="357"/>
      <c r="H12" s="357"/>
      <c r="I12" s="357"/>
      <c r="J12" s="15"/>
    </row>
    <row r="13" spans="1:10" ht="68.25" thickBot="1" x14ac:dyDescent="0.3">
      <c r="A13" s="4" t="s">
        <v>10</v>
      </c>
      <c r="B13" s="4" t="s">
        <v>103</v>
      </c>
      <c r="C13" s="4" t="s">
        <v>102</v>
      </c>
      <c r="D13" s="4" t="s">
        <v>6</v>
      </c>
      <c r="E13" s="4" t="s">
        <v>4</v>
      </c>
      <c r="F13" s="5" t="s">
        <v>7</v>
      </c>
      <c r="G13" s="5" t="s">
        <v>8</v>
      </c>
      <c r="H13" s="6" t="s">
        <v>129</v>
      </c>
      <c r="I13" s="7" t="s">
        <v>9</v>
      </c>
    </row>
    <row r="14" spans="1:10" x14ac:dyDescent="0.25">
      <c r="A14" s="181" t="s">
        <v>486</v>
      </c>
      <c r="B14" s="182" t="s">
        <v>141</v>
      </c>
      <c r="C14" s="58" t="s">
        <v>19</v>
      </c>
      <c r="D14" s="183">
        <v>600</v>
      </c>
      <c r="E14" s="184" t="s">
        <v>5</v>
      </c>
      <c r="F14" s="66"/>
      <c r="G14" s="177">
        <f t="shared" ref="G14:G16" si="0">SUM(D14*F14)</f>
        <v>0</v>
      </c>
      <c r="H14" s="66">
        <v>10</v>
      </c>
      <c r="I14" s="177">
        <f>G14*1.1</f>
        <v>0</v>
      </c>
    </row>
    <row r="15" spans="1:10" x14ac:dyDescent="0.25">
      <c r="A15" s="181" t="s">
        <v>142</v>
      </c>
      <c r="B15" s="182" t="s">
        <v>487</v>
      </c>
      <c r="C15" s="58" t="s">
        <v>19</v>
      </c>
      <c r="D15" s="183">
        <v>600</v>
      </c>
      <c r="E15" s="185" t="s">
        <v>5</v>
      </c>
      <c r="F15" s="66"/>
      <c r="G15" s="177">
        <f t="shared" si="0"/>
        <v>0</v>
      </c>
      <c r="H15" s="66">
        <v>10</v>
      </c>
      <c r="I15" s="177">
        <f t="shared" ref="I15:I16" si="1">G15*1.1</f>
        <v>0</v>
      </c>
    </row>
    <row r="16" spans="1:10" x14ac:dyDescent="0.25">
      <c r="A16" s="181" t="s">
        <v>485</v>
      </c>
      <c r="B16" s="186" t="s">
        <v>143</v>
      </c>
      <c r="C16" s="58" t="s">
        <v>19</v>
      </c>
      <c r="D16" s="183">
        <v>420</v>
      </c>
      <c r="E16" s="185" t="s">
        <v>5</v>
      </c>
      <c r="F16" s="66"/>
      <c r="G16" s="177">
        <f t="shared" si="0"/>
        <v>0</v>
      </c>
      <c r="H16" s="66">
        <v>10</v>
      </c>
      <c r="I16" s="177">
        <f t="shared" si="1"/>
        <v>0</v>
      </c>
    </row>
    <row r="17" spans="1:10" x14ac:dyDescent="0.25">
      <c r="A17" s="89"/>
      <c r="B17" s="89"/>
      <c r="C17" s="89"/>
      <c r="D17" s="89"/>
      <c r="E17" s="89"/>
      <c r="F17" s="340" t="s">
        <v>66</v>
      </c>
      <c r="G17" s="352" t="e">
        <f>G14+#REF!+#REF!+#REF!+G15+G16</f>
        <v>#REF!</v>
      </c>
      <c r="H17" s="340" t="s">
        <v>67</v>
      </c>
      <c r="I17" s="352" t="e">
        <f>I14+#REF!+#REF!+#REF!+I15+I16</f>
        <v>#REF!</v>
      </c>
      <c r="J17" s="89"/>
    </row>
    <row r="18" spans="1:10" ht="32.25" customHeight="1" x14ac:dyDescent="0.25">
      <c r="A18" s="45" t="s">
        <v>30</v>
      </c>
      <c r="B18" s="45" t="s">
        <v>374</v>
      </c>
      <c r="C18" s="89"/>
      <c r="D18" s="89"/>
      <c r="E18" s="89"/>
      <c r="F18" s="341"/>
      <c r="G18" s="353"/>
      <c r="H18" s="341"/>
      <c r="I18" s="353"/>
      <c r="J18" s="89"/>
    </row>
    <row r="19" spans="1:10" ht="15.75" x14ac:dyDescent="0.25">
      <c r="A19" s="30" t="s">
        <v>31</v>
      </c>
      <c r="B19" s="31" t="s">
        <v>32</v>
      </c>
      <c r="C19" s="89"/>
      <c r="D19" s="368"/>
      <c r="E19" s="369"/>
      <c r="F19" s="89"/>
      <c r="G19" s="89"/>
      <c r="H19" s="89"/>
      <c r="I19" s="89"/>
      <c r="J19" s="89"/>
    </row>
    <row r="20" spans="1:10" ht="23.25" customHeight="1" x14ac:dyDescent="0.25">
      <c r="A20" s="89"/>
      <c r="B20" s="89"/>
      <c r="C20" s="89"/>
      <c r="D20" s="89"/>
      <c r="E20" s="89"/>
      <c r="F20" s="89"/>
      <c r="G20" s="89"/>
      <c r="H20" s="89"/>
      <c r="I20" s="89"/>
      <c r="J20" s="89"/>
    </row>
    <row r="21" spans="1:10" s="47" customFormat="1" ht="11.25" x14ac:dyDescent="0.2">
      <c r="A21" s="346" t="s">
        <v>35</v>
      </c>
      <c r="B21" s="347"/>
      <c r="C21" s="347"/>
      <c r="D21" s="347"/>
      <c r="E21" s="347"/>
      <c r="F21" s="347"/>
      <c r="G21" s="347"/>
      <c r="H21" s="347"/>
    </row>
    <row r="22" spans="1:10" s="47" customFormat="1" ht="11.25" x14ac:dyDescent="0.2">
      <c r="A22" s="348" t="s">
        <v>36</v>
      </c>
      <c r="B22" s="349"/>
      <c r="C22" s="349"/>
      <c r="D22" s="349"/>
      <c r="E22" s="349"/>
      <c r="F22" s="349"/>
      <c r="G22" s="349"/>
      <c r="H22" s="349"/>
    </row>
    <row r="23" spans="1:10" s="47" customFormat="1" ht="11.25" x14ac:dyDescent="0.2">
      <c r="A23" s="348" t="s">
        <v>37</v>
      </c>
      <c r="B23" s="349"/>
      <c r="C23" s="349"/>
      <c r="D23" s="349"/>
      <c r="E23" s="349"/>
      <c r="F23" s="349"/>
      <c r="G23" s="349"/>
      <c r="H23" s="349"/>
    </row>
    <row r="24" spans="1:10" s="47" customFormat="1" ht="11.25" x14ac:dyDescent="0.2">
      <c r="A24" s="350" t="s">
        <v>38</v>
      </c>
      <c r="B24" s="351"/>
      <c r="C24" s="351"/>
      <c r="D24" s="351"/>
      <c r="E24" s="351"/>
      <c r="F24" s="351"/>
      <c r="G24" s="351"/>
      <c r="H24" s="351"/>
    </row>
    <row r="25" spans="1:10" s="47" customFormat="1" ht="11.25" x14ac:dyDescent="0.2">
      <c r="A25" s="56"/>
      <c r="B25" s="57"/>
      <c r="C25" s="57"/>
      <c r="D25" s="57"/>
      <c r="E25" s="57"/>
      <c r="F25" s="57"/>
      <c r="G25" s="57"/>
      <c r="H25" s="57"/>
    </row>
    <row r="26" spans="1:10" s="47" customFormat="1" ht="11.25" x14ac:dyDescent="0.2">
      <c r="A26" s="350" t="s">
        <v>138</v>
      </c>
      <c r="B26" s="351"/>
      <c r="C26" s="351"/>
      <c r="D26" s="351"/>
      <c r="E26" s="351"/>
      <c r="F26" s="351"/>
      <c r="G26" s="351"/>
      <c r="H26" s="351"/>
    </row>
    <row r="27" spans="1:10" s="47" customFormat="1" ht="11.25" x14ac:dyDescent="0.2">
      <c r="A27" s="48"/>
      <c r="B27" s="32"/>
      <c r="C27" s="49"/>
      <c r="D27" s="49"/>
      <c r="E27" s="49"/>
      <c r="F27" s="50"/>
      <c r="G27" s="50"/>
    </row>
    <row r="28" spans="1:10" s="47" customFormat="1" ht="11.25" x14ac:dyDescent="0.2">
      <c r="A28" s="48"/>
      <c r="B28" s="32"/>
      <c r="C28" s="49"/>
      <c r="D28" s="49"/>
      <c r="E28" s="49"/>
      <c r="F28" s="50"/>
      <c r="G28" s="50"/>
    </row>
    <row r="29" spans="1:10" s="33" customFormat="1" ht="11.25" x14ac:dyDescent="0.2">
      <c r="A29" s="51"/>
    </row>
    <row r="30" spans="1:10" s="33" customFormat="1" ht="11.25" x14ac:dyDescent="0.2">
      <c r="A30" s="52"/>
      <c r="B30" s="34" t="s">
        <v>144</v>
      </c>
      <c r="C30" s="53"/>
      <c r="D30" s="54"/>
      <c r="E30" s="54"/>
    </row>
    <row r="31" spans="1:10" s="33" customFormat="1" ht="11.25" x14ac:dyDescent="0.2">
      <c r="A31" s="52"/>
      <c r="B31" s="55" t="s">
        <v>39</v>
      </c>
      <c r="C31" s="53"/>
      <c r="D31" s="344" t="s">
        <v>65</v>
      </c>
      <c r="E31" s="344"/>
    </row>
  </sheetData>
  <mergeCells count="19">
    <mergeCell ref="A10:B10"/>
    <mergeCell ref="A1:I3"/>
    <mergeCell ref="A6:B6"/>
    <mergeCell ref="A7:B7"/>
    <mergeCell ref="A8:B8"/>
    <mergeCell ref="A9:B9"/>
    <mergeCell ref="A11:B11"/>
    <mergeCell ref="A12:I12"/>
    <mergeCell ref="F17:F18"/>
    <mergeCell ref="G17:G18"/>
    <mergeCell ref="H17:H18"/>
    <mergeCell ref="I17:I18"/>
    <mergeCell ref="D31:E31"/>
    <mergeCell ref="D19:E19"/>
    <mergeCell ref="A21:H21"/>
    <mergeCell ref="A22:H22"/>
    <mergeCell ref="A23:H23"/>
    <mergeCell ref="A24:H24"/>
    <mergeCell ref="A26:H2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31BCA-D9A6-4441-9D54-C0C408543D88}">
  <sheetPr>
    <tabColor rgb="FFFCCCD4"/>
  </sheetPr>
  <dimension ref="A1:J51"/>
  <sheetViews>
    <sheetView topLeftCell="A13" workbookViewId="0">
      <selection activeCell="C30" sqref="C30"/>
    </sheetView>
  </sheetViews>
  <sheetFormatPr defaultRowHeight="15" x14ac:dyDescent="0.25"/>
  <cols>
    <col min="1" max="1" width="26.7109375" customWidth="1"/>
    <col min="2" max="2" width="30.7109375" customWidth="1"/>
    <col min="3" max="3" width="26.7109375" customWidth="1"/>
    <col min="4" max="4" width="11.7109375" customWidth="1"/>
    <col min="5" max="5" width="3.7109375" customWidth="1"/>
    <col min="6" max="6" width="11.7109375" customWidth="1"/>
    <col min="7" max="7" width="14.42578125" customWidth="1"/>
    <col min="8" max="8" width="11.7109375" customWidth="1"/>
    <col min="9" max="9" width="13.140625" customWidth="1"/>
  </cols>
  <sheetData>
    <row r="1" spans="1:10" ht="15" customHeight="1" x14ac:dyDescent="0.25">
      <c r="A1" s="355" t="s">
        <v>33</v>
      </c>
      <c r="B1" s="355"/>
      <c r="C1" s="355"/>
      <c r="D1" s="355"/>
      <c r="E1" s="355"/>
      <c r="F1" s="355"/>
      <c r="G1" s="355"/>
      <c r="H1" s="355"/>
      <c r="I1" s="355"/>
      <c r="J1" s="15"/>
    </row>
    <row r="2" spans="1:10" ht="15" customHeight="1" x14ac:dyDescent="0.25">
      <c r="A2" s="355"/>
      <c r="B2" s="355"/>
      <c r="C2" s="355"/>
      <c r="D2" s="355"/>
      <c r="E2" s="355"/>
      <c r="F2" s="355"/>
      <c r="G2" s="355"/>
      <c r="H2" s="355"/>
      <c r="I2" s="355"/>
      <c r="J2" s="15"/>
    </row>
    <row r="3" spans="1:10" ht="15" customHeight="1" x14ac:dyDescent="0.25">
      <c r="A3" s="355"/>
      <c r="B3" s="355"/>
      <c r="C3" s="355"/>
      <c r="D3" s="355"/>
      <c r="E3" s="355"/>
      <c r="F3" s="355"/>
      <c r="G3" s="355"/>
      <c r="H3" s="355"/>
      <c r="I3" s="355"/>
      <c r="J3" s="15"/>
    </row>
    <row r="4" spans="1:10" s="173" customFormat="1" ht="15" customHeight="1" x14ac:dyDescent="0.25">
      <c r="A4" s="319" t="s">
        <v>34</v>
      </c>
      <c r="B4" s="319"/>
      <c r="C4" s="319"/>
      <c r="D4" s="319"/>
      <c r="E4" s="319"/>
      <c r="F4" s="319"/>
      <c r="G4" s="319"/>
      <c r="H4" s="319"/>
      <c r="I4" s="319"/>
      <c r="J4" s="172"/>
    </row>
    <row r="5" spans="1:10" s="173" customFormat="1" ht="15" customHeight="1" x14ac:dyDescent="0.25">
      <c r="A5" s="319"/>
      <c r="B5" s="319"/>
      <c r="C5" s="319"/>
      <c r="D5" s="319"/>
      <c r="E5" s="319"/>
      <c r="F5" s="319"/>
      <c r="G5" s="319"/>
      <c r="H5" s="319"/>
      <c r="I5" s="319"/>
      <c r="J5" s="172"/>
    </row>
    <row r="6" spans="1:10" s="61" customFormat="1" ht="15" customHeight="1" x14ac:dyDescent="0.3">
      <c r="A6" s="354" t="s">
        <v>365</v>
      </c>
      <c r="B6" s="354"/>
      <c r="C6" s="320"/>
      <c r="D6" s="320"/>
      <c r="E6" s="320"/>
      <c r="F6" s="320"/>
      <c r="G6" s="321"/>
      <c r="H6" s="320"/>
      <c r="I6" s="321"/>
      <c r="J6" s="174"/>
    </row>
    <row r="7" spans="1:10" s="61" customFormat="1" ht="15" customHeight="1" x14ac:dyDescent="0.3">
      <c r="A7" s="354" t="s">
        <v>366</v>
      </c>
      <c r="B7" s="354"/>
      <c r="C7" s="320"/>
      <c r="D7" s="320"/>
      <c r="E7" s="320"/>
      <c r="F7" s="320"/>
      <c r="G7" s="321"/>
      <c r="H7" s="320"/>
      <c r="I7" s="321"/>
      <c r="J7" s="174"/>
    </row>
    <row r="8" spans="1:10" s="61" customFormat="1" ht="15" customHeight="1" x14ac:dyDescent="0.3">
      <c r="A8" s="354" t="s">
        <v>367</v>
      </c>
      <c r="B8" s="354"/>
      <c r="C8" s="320"/>
      <c r="D8" s="320"/>
      <c r="E8" s="320"/>
      <c r="F8" s="320"/>
      <c r="G8" s="321"/>
      <c r="H8" s="320"/>
      <c r="I8" s="321"/>
      <c r="J8" s="174"/>
    </row>
    <row r="9" spans="1:10" s="61" customFormat="1" ht="15" customHeight="1" x14ac:dyDescent="0.3">
      <c r="A9" s="354" t="s">
        <v>368</v>
      </c>
      <c r="B9" s="354"/>
      <c r="C9" s="320"/>
      <c r="D9" s="320"/>
      <c r="E9" s="320"/>
      <c r="F9" s="320"/>
      <c r="G9" s="321"/>
      <c r="H9" s="320"/>
      <c r="I9" s="321"/>
      <c r="J9" s="174"/>
    </row>
    <row r="10" spans="1:10" s="61" customFormat="1" ht="15" customHeight="1" x14ac:dyDescent="0.3">
      <c r="A10" s="354" t="s">
        <v>369</v>
      </c>
      <c r="B10" s="354"/>
      <c r="C10" s="320"/>
      <c r="D10" s="320"/>
      <c r="E10" s="320"/>
      <c r="F10" s="320"/>
      <c r="G10" s="321"/>
      <c r="H10" s="320"/>
      <c r="I10" s="321"/>
      <c r="J10" s="174"/>
    </row>
    <row r="11" spans="1:10" s="61" customFormat="1" ht="15" customHeight="1" x14ac:dyDescent="0.3">
      <c r="A11" s="354" t="s">
        <v>370</v>
      </c>
      <c r="B11" s="354"/>
      <c r="C11" s="320"/>
      <c r="D11" s="320"/>
      <c r="E11" s="320"/>
      <c r="F11" s="320"/>
      <c r="G11" s="321"/>
      <c r="H11" s="320"/>
      <c r="I11" s="321"/>
      <c r="J11" s="174"/>
    </row>
    <row r="12" spans="1:10" ht="19.5" thickBot="1" x14ac:dyDescent="0.3">
      <c r="A12" s="356" t="s">
        <v>75</v>
      </c>
      <c r="B12" s="357"/>
      <c r="C12" s="357"/>
      <c r="D12" s="357"/>
      <c r="E12" s="357"/>
      <c r="F12" s="357"/>
      <c r="G12" s="357"/>
      <c r="H12" s="357"/>
      <c r="I12" s="357"/>
      <c r="J12" s="15"/>
    </row>
    <row r="13" spans="1:10" ht="68.25" thickBot="1" x14ac:dyDescent="0.3">
      <c r="A13" s="4" t="s">
        <v>10</v>
      </c>
      <c r="B13" s="4" t="s">
        <v>48</v>
      </c>
      <c r="C13" s="4" t="s">
        <v>102</v>
      </c>
      <c r="D13" s="4" t="s">
        <v>6</v>
      </c>
      <c r="E13" s="4" t="s">
        <v>4</v>
      </c>
      <c r="F13" s="5" t="s">
        <v>7</v>
      </c>
      <c r="G13" s="5" t="s">
        <v>8</v>
      </c>
      <c r="H13" s="6" t="s">
        <v>47</v>
      </c>
      <c r="I13" s="7" t="s">
        <v>9</v>
      </c>
    </row>
    <row r="14" spans="1:10" x14ac:dyDescent="0.25">
      <c r="A14" s="181" t="s">
        <v>145</v>
      </c>
      <c r="B14" s="188" t="s">
        <v>146</v>
      </c>
      <c r="C14" s="58" t="s">
        <v>19</v>
      </c>
      <c r="D14" s="183">
        <v>150</v>
      </c>
      <c r="E14" s="189" t="s">
        <v>5</v>
      </c>
      <c r="F14" s="190"/>
      <c r="G14" s="177">
        <f t="shared" ref="G14:G36" si="0">SUM(D14*F14)</f>
        <v>0</v>
      </c>
      <c r="H14" s="66">
        <v>20</v>
      </c>
      <c r="I14" s="177">
        <f>SUM(D14*F14+G14/100*H14)</f>
        <v>0</v>
      </c>
    </row>
    <row r="15" spans="1:10" x14ac:dyDescent="0.25">
      <c r="A15" s="181" t="s">
        <v>491</v>
      </c>
      <c r="B15" s="188" t="s">
        <v>147</v>
      </c>
      <c r="C15" s="58" t="s">
        <v>19</v>
      </c>
      <c r="D15" s="183">
        <v>150</v>
      </c>
      <c r="E15" s="189" t="s">
        <v>43</v>
      </c>
      <c r="F15" s="190"/>
      <c r="G15" s="177">
        <f t="shared" si="0"/>
        <v>0</v>
      </c>
      <c r="H15" s="66">
        <v>20</v>
      </c>
      <c r="I15" s="177">
        <f>SUM(D15*F15+G15/100*H15)</f>
        <v>0</v>
      </c>
    </row>
    <row r="16" spans="1:10" x14ac:dyDescent="0.25">
      <c r="A16" s="181" t="s">
        <v>148</v>
      </c>
      <c r="B16" s="188" t="s">
        <v>149</v>
      </c>
      <c r="C16" s="58" t="s">
        <v>19</v>
      </c>
      <c r="D16" s="183">
        <v>700</v>
      </c>
      <c r="E16" s="189" t="s">
        <v>5</v>
      </c>
      <c r="F16" s="190"/>
      <c r="G16" s="177">
        <f t="shared" si="0"/>
        <v>0</v>
      </c>
      <c r="H16" s="66">
        <v>20</v>
      </c>
      <c r="I16" s="177">
        <f t="shared" ref="I16:I36" si="1">SUM(D16*F16+G16/100*H16)</f>
        <v>0</v>
      </c>
    </row>
    <row r="17" spans="1:9" x14ac:dyDescent="0.25">
      <c r="A17" s="181" t="s">
        <v>150</v>
      </c>
      <c r="B17" s="188" t="s">
        <v>488</v>
      </c>
      <c r="C17" s="58" t="s">
        <v>19</v>
      </c>
      <c r="D17" s="183">
        <v>500</v>
      </c>
      <c r="E17" s="189" t="s">
        <v>43</v>
      </c>
      <c r="F17" s="190"/>
      <c r="G17" s="177">
        <f t="shared" si="0"/>
        <v>0</v>
      </c>
      <c r="H17" s="66">
        <v>20</v>
      </c>
      <c r="I17" s="177">
        <f t="shared" si="1"/>
        <v>0</v>
      </c>
    </row>
    <row r="18" spans="1:9" x14ac:dyDescent="0.25">
      <c r="A18" s="181" t="s">
        <v>151</v>
      </c>
      <c r="B18" s="188" t="s">
        <v>152</v>
      </c>
      <c r="C18" s="58" t="s">
        <v>19</v>
      </c>
      <c r="D18" s="183">
        <v>350</v>
      </c>
      <c r="E18" s="189" t="s">
        <v>5</v>
      </c>
      <c r="F18" s="190"/>
      <c r="G18" s="177">
        <f t="shared" si="0"/>
        <v>0</v>
      </c>
      <c r="H18" s="66">
        <v>20</v>
      </c>
      <c r="I18" s="177">
        <f t="shared" si="1"/>
        <v>0</v>
      </c>
    </row>
    <row r="19" spans="1:9" x14ac:dyDescent="0.25">
      <c r="A19" s="181" t="s">
        <v>153</v>
      </c>
      <c r="B19" s="188" t="s">
        <v>154</v>
      </c>
      <c r="C19" s="58" t="s">
        <v>19</v>
      </c>
      <c r="D19" s="183">
        <v>100</v>
      </c>
      <c r="E19" s="189" t="s">
        <v>5</v>
      </c>
      <c r="F19" s="190"/>
      <c r="G19" s="177">
        <f t="shared" si="0"/>
        <v>0</v>
      </c>
      <c r="H19" s="66">
        <v>20</v>
      </c>
      <c r="I19" s="177">
        <f t="shared" si="1"/>
        <v>0</v>
      </c>
    </row>
    <row r="20" spans="1:9" x14ac:dyDescent="0.25">
      <c r="A20" s="181" t="s">
        <v>492</v>
      </c>
      <c r="B20" s="188" t="s">
        <v>154</v>
      </c>
      <c r="C20" s="58" t="s">
        <v>19</v>
      </c>
      <c r="D20" s="183">
        <v>150</v>
      </c>
      <c r="E20" s="189" t="s">
        <v>5</v>
      </c>
      <c r="F20" s="190"/>
      <c r="G20" s="177">
        <f t="shared" si="0"/>
        <v>0</v>
      </c>
      <c r="H20" s="66">
        <v>20</v>
      </c>
      <c r="I20" s="177">
        <f t="shared" si="1"/>
        <v>0</v>
      </c>
    </row>
    <row r="21" spans="1:9" x14ac:dyDescent="0.25">
      <c r="A21" s="181" t="s">
        <v>155</v>
      </c>
      <c r="B21" s="188" t="s">
        <v>156</v>
      </c>
      <c r="C21" s="58" t="s">
        <v>19</v>
      </c>
      <c r="D21" s="183">
        <v>450</v>
      </c>
      <c r="E21" s="189" t="s">
        <v>5</v>
      </c>
      <c r="F21" s="190"/>
      <c r="G21" s="177">
        <f t="shared" si="0"/>
        <v>0</v>
      </c>
      <c r="H21" s="66">
        <v>20</v>
      </c>
      <c r="I21" s="177">
        <f t="shared" si="1"/>
        <v>0</v>
      </c>
    </row>
    <row r="22" spans="1:9" ht="22.5" x14ac:dyDescent="0.25">
      <c r="A22" s="181" t="s">
        <v>157</v>
      </c>
      <c r="B22" s="188" t="s">
        <v>158</v>
      </c>
      <c r="C22" s="58" t="s">
        <v>19</v>
      </c>
      <c r="D22" s="183">
        <v>400</v>
      </c>
      <c r="E22" s="189" t="s">
        <v>5</v>
      </c>
      <c r="F22" s="190"/>
      <c r="G22" s="177">
        <f t="shared" si="0"/>
        <v>0</v>
      </c>
      <c r="H22" s="66">
        <v>20</v>
      </c>
      <c r="I22" s="177">
        <f t="shared" si="1"/>
        <v>0</v>
      </c>
    </row>
    <row r="23" spans="1:9" x14ac:dyDescent="0.25">
      <c r="A23" s="181" t="s">
        <v>493</v>
      </c>
      <c r="B23" s="188" t="s">
        <v>159</v>
      </c>
      <c r="C23" s="58" t="s">
        <v>19</v>
      </c>
      <c r="D23" s="183">
        <v>150</v>
      </c>
      <c r="E23" s="189" t="s">
        <v>5</v>
      </c>
      <c r="F23" s="190"/>
      <c r="G23" s="177">
        <f t="shared" si="0"/>
        <v>0</v>
      </c>
      <c r="H23" s="66">
        <v>20</v>
      </c>
      <c r="I23" s="177">
        <f t="shared" si="1"/>
        <v>0</v>
      </c>
    </row>
    <row r="24" spans="1:9" x14ac:dyDescent="0.25">
      <c r="A24" s="181" t="s">
        <v>160</v>
      </c>
      <c r="B24" s="188" t="s">
        <v>161</v>
      </c>
      <c r="C24" s="58" t="s">
        <v>19</v>
      </c>
      <c r="D24" s="183">
        <v>100</v>
      </c>
      <c r="E24" s="189" t="s">
        <v>5</v>
      </c>
      <c r="F24" s="190"/>
      <c r="G24" s="177">
        <f t="shared" si="0"/>
        <v>0</v>
      </c>
      <c r="H24" s="66">
        <v>20</v>
      </c>
      <c r="I24" s="177">
        <f t="shared" si="1"/>
        <v>0</v>
      </c>
    </row>
    <row r="25" spans="1:9" x14ac:dyDescent="0.25">
      <c r="A25" s="181" t="s">
        <v>494</v>
      </c>
      <c r="B25" s="188" t="s">
        <v>161</v>
      </c>
      <c r="C25" s="58" t="s">
        <v>19</v>
      </c>
      <c r="D25" s="183">
        <v>80</v>
      </c>
      <c r="E25" s="189" t="s">
        <v>5</v>
      </c>
      <c r="F25" s="190"/>
      <c r="G25" s="177">
        <f t="shared" si="0"/>
        <v>0</v>
      </c>
      <c r="H25" s="66">
        <v>20</v>
      </c>
      <c r="I25" s="177">
        <f t="shared" si="1"/>
        <v>0</v>
      </c>
    </row>
    <row r="26" spans="1:9" x14ac:dyDescent="0.25">
      <c r="A26" s="181" t="s">
        <v>162</v>
      </c>
      <c r="B26" s="188" t="s">
        <v>158</v>
      </c>
      <c r="C26" s="58" t="s">
        <v>19</v>
      </c>
      <c r="D26" s="191">
        <v>200</v>
      </c>
      <c r="E26" s="189" t="s">
        <v>5</v>
      </c>
      <c r="F26" s="190"/>
      <c r="G26" s="177">
        <f t="shared" si="0"/>
        <v>0</v>
      </c>
      <c r="H26" s="66">
        <v>20</v>
      </c>
      <c r="I26" s="177">
        <f t="shared" si="1"/>
        <v>0</v>
      </c>
    </row>
    <row r="27" spans="1:9" x14ac:dyDescent="0.25">
      <c r="A27" s="181" t="s">
        <v>163</v>
      </c>
      <c r="B27" s="188" t="s">
        <v>164</v>
      </c>
      <c r="C27" s="58" t="s">
        <v>19</v>
      </c>
      <c r="D27" s="191">
        <v>350</v>
      </c>
      <c r="E27" s="189" t="s">
        <v>5</v>
      </c>
      <c r="F27" s="190"/>
      <c r="G27" s="177">
        <f t="shared" si="0"/>
        <v>0</v>
      </c>
      <c r="H27" s="66">
        <v>20</v>
      </c>
      <c r="I27" s="177">
        <f t="shared" si="1"/>
        <v>0</v>
      </c>
    </row>
    <row r="28" spans="1:9" x14ac:dyDescent="0.25">
      <c r="A28" s="181" t="s">
        <v>165</v>
      </c>
      <c r="B28" s="188" t="s">
        <v>166</v>
      </c>
      <c r="C28" s="58" t="s">
        <v>19</v>
      </c>
      <c r="D28" s="191">
        <v>100</v>
      </c>
      <c r="E28" s="189" t="s">
        <v>5</v>
      </c>
      <c r="F28" s="190"/>
      <c r="G28" s="177">
        <f t="shared" si="0"/>
        <v>0</v>
      </c>
      <c r="H28" s="66">
        <v>20</v>
      </c>
      <c r="I28" s="177">
        <f t="shared" si="1"/>
        <v>0</v>
      </c>
    </row>
    <row r="29" spans="1:9" x14ac:dyDescent="0.25">
      <c r="A29" s="181" t="s">
        <v>167</v>
      </c>
      <c r="B29" s="188" t="s">
        <v>168</v>
      </c>
      <c r="C29" s="58" t="s">
        <v>19</v>
      </c>
      <c r="D29" s="191">
        <v>160</v>
      </c>
      <c r="E29" s="189" t="s">
        <v>5</v>
      </c>
      <c r="F29" s="190"/>
      <c r="G29" s="177">
        <f t="shared" si="0"/>
        <v>0</v>
      </c>
      <c r="H29" s="66">
        <v>20</v>
      </c>
      <c r="I29" s="177">
        <f t="shared" si="1"/>
        <v>0</v>
      </c>
    </row>
    <row r="30" spans="1:9" x14ac:dyDescent="0.25">
      <c r="A30" s="181" t="s">
        <v>495</v>
      </c>
      <c r="B30" s="188" t="s">
        <v>169</v>
      </c>
      <c r="C30" s="58" t="s">
        <v>19</v>
      </c>
      <c r="D30" s="191">
        <v>100</v>
      </c>
      <c r="E30" s="189" t="s">
        <v>5</v>
      </c>
      <c r="F30" s="190"/>
      <c r="G30" s="177">
        <f t="shared" si="0"/>
        <v>0</v>
      </c>
      <c r="H30" s="66">
        <v>20</v>
      </c>
      <c r="I30" s="177">
        <f t="shared" si="1"/>
        <v>0</v>
      </c>
    </row>
    <row r="31" spans="1:9" x14ac:dyDescent="0.25">
      <c r="A31" s="181" t="s">
        <v>496</v>
      </c>
      <c r="B31" s="188" t="s">
        <v>170</v>
      </c>
      <c r="C31" s="58" t="s">
        <v>19</v>
      </c>
      <c r="D31" s="191">
        <v>120</v>
      </c>
      <c r="E31" s="189" t="s">
        <v>5</v>
      </c>
      <c r="F31" s="190"/>
      <c r="G31" s="177">
        <f t="shared" si="0"/>
        <v>0</v>
      </c>
      <c r="H31" s="66">
        <v>20</v>
      </c>
      <c r="I31" s="177">
        <f t="shared" si="1"/>
        <v>0</v>
      </c>
    </row>
    <row r="32" spans="1:9" x14ac:dyDescent="0.25">
      <c r="A32" s="181" t="s">
        <v>497</v>
      </c>
      <c r="B32" s="188" t="s">
        <v>171</v>
      </c>
      <c r="C32" s="58" t="s">
        <v>19</v>
      </c>
      <c r="D32" s="191">
        <v>350</v>
      </c>
      <c r="E32" s="189" t="s">
        <v>5</v>
      </c>
      <c r="F32" s="190"/>
      <c r="G32" s="177">
        <f t="shared" si="0"/>
        <v>0</v>
      </c>
      <c r="H32" s="66">
        <v>20</v>
      </c>
      <c r="I32" s="177">
        <f t="shared" si="1"/>
        <v>0</v>
      </c>
    </row>
    <row r="33" spans="1:10" x14ac:dyDescent="0.25">
      <c r="A33" s="181" t="s">
        <v>498</v>
      </c>
      <c r="B33" s="188" t="s">
        <v>172</v>
      </c>
      <c r="C33" s="58" t="s">
        <v>19</v>
      </c>
      <c r="D33" s="191">
        <v>50</v>
      </c>
      <c r="E33" s="189" t="s">
        <v>5</v>
      </c>
      <c r="F33" s="190"/>
      <c r="G33" s="177">
        <f t="shared" si="0"/>
        <v>0</v>
      </c>
      <c r="H33" s="66">
        <v>20</v>
      </c>
      <c r="I33" s="177">
        <f t="shared" si="1"/>
        <v>0</v>
      </c>
    </row>
    <row r="34" spans="1:10" x14ac:dyDescent="0.25">
      <c r="A34" s="181" t="s">
        <v>499</v>
      </c>
      <c r="B34" s="188" t="s">
        <v>173</v>
      </c>
      <c r="C34" s="58" t="s">
        <v>19</v>
      </c>
      <c r="D34" s="191">
        <v>30</v>
      </c>
      <c r="E34" s="189" t="s">
        <v>5</v>
      </c>
      <c r="F34" s="190"/>
      <c r="G34" s="177">
        <f t="shared" si="0"/>
        <v>0</v>
      </c>
      <c r="H34" s="66">
        <v>20</v>
      </c>
      <c r="I34" s="177">
        <f t="shared" si="1"/>
        <v>0</v>
      </c>
    </row>
    <row r="35" spans="1:10" x14ac:dyDescent="0.25">
      <c r="A35" s="181" t="s">
        <v>500</v>
      </c>
      <c r="B35" s="188" t="s">
        <v>489</v>
      </c>
      <c r="C35" s="58" t="s">
        <v>19</v>
      </c>
      <c r="D35" s="183">
        <v>600</v>
      </c>
      <c r="E35" s="189" t="s">
        <v>5</v>
      </c>
      <c r="F35" s="190"/>
      <c r="G35" s="177">
        <f t="shared" si="0"/>
        <v>0</v>
      </c>
      <c r="H35" s="66">
        <v>20</v>
      </c>
      <c r="I35" s="177">
        <f t="shared" si="1"/>
        <v>0</v>
      </c>
    </row>
    <row r="36" spans="1:10" x14ac:dyDescent="0.25">
      <c r="A36" s="181" t="s">
        <v>174</v>
      </c>
      <c r="B36" s="188" t="s">
        <v>490</v>
      </c>
      <c r="C36" s="58" t="s">
        <v>19</v>
      </c>
      <c r="D36" s="183">
        <v>200</v>
      </c>
      <c r="E36" s="189" t="s">
        <v>5</v>
      </c>
      <c r="F36" s="190"/>
      <c r="G36" s="177">
        <f t="shared" si="0"/>
        <v>0</v>
      </c>
      <c r="H36" s="66">
        <v>20</v>
      </c>
      <c r="I36" s="177">
        <f t="shared" si="1"/>
        <v>0</v>
      </c>
    </row>
    <row r="37" spans="1:10" ht="31.5" x14ac:dyDescent="0.25">
      <c r="A37" s="89"/>
      <c r="B37" s="89"/>
      <c r="C37" s="89"/>
      <c r="D37" s="89"/>
      <c r="E37" s="89"/>
      <c r="F37" s="429" t="s">
        <v>66</v>
      </c>
      <c r="G37" s="430">
        <f>SUM(G14:G36)</f>
        <v>0</v>
      </c>
      <c r="H37" s="429" t="s">
        <v>67</v>
      </c>
      <c r="I37" s="431">
        <f>SUM(I14:I36)</f>
        <v>0</v>
      </c>
      <c r="J37" s="89"/>
    </row>
    <row r="38" spans="1:10" ht="23.25" customHeight="1" x14ac:dyDescent="0.25">
      <c r="A38" s="30" t="s">
        <v>31</v>
      </c>
      <c r="B38" s="31" t="s">
        <v>32</v>
      </c>
      <c r="C38" s="89"/>
      <c r="D38" s="89"/>
      <c r="E38" s="89"/>
      <c r="F38" s="89"/>
      <c r="G38" s="89"/>
      <c r="H38" s="89"/>
      <c r="I38" s="89"/>
      <c r="J38" s="89"/>
    </row>
    <row r="39" spans="1:10" ht="18.75" x14ac:dyDescent="0.25">
      <c r="A39" s="45" t="s">
        <v>30</v>
      </c>
      <c r="B39" s="45" t="s">
        <v>374</v>
      </c>
      <c r="C39" s="322"/>
      <c r="D39" s="89"/>
      <c r="E39" s="89"/>
      <c r="F39" s="89"/>
      <c r="G39" s="89"/>
      <c r="H39" s="89"/>
      <c r="I39" s="89"/>
      <c r="J39" s="89"/>
    </row>
    <row r="40" spans="1:10" ht="18.75" x14ac:dyDescent="0.25">
      <c r="A40" s="45"/>
      <c r="B40" s="45"/>
      <c r="C40" s="322"/>
      <c r="D40" s="89"/>
      <c r="E40" s="89"/>
      <c r="F40" s="89"/>
      <c r="G40" s="89"/>
      <c r="H40" s="89"/>
      <c r="I40" s="89"/>
      <c r="J40" s="89"/>
    </row>
    <row r="41" spans="1:10" s="47" customFormat="1" ht="11.25" x14ac:dyDescent="0.2">
      <c r="A41" s="346" t="s">
        <v>35</v>
      </c>
      <c r="B41" s="347"/>
      <c r="C41" s="347"/>
      <c r="D41" s="347"/>
      <c r="E41" s="347"/>
      <c r="F41" s="347"/>
      <c r="G41" s="347"/>
      <c r="H41" s="347"/>
    </row>
    <row r="42" spans="1:10" s="47" customFormat="1" ht="11.25" x14ac:dyDescent="0.2">
      <c r="A42" s="348" t="s">
        <v>36</v>
      </c>
      <c r="B42" s="349"/>
      <c r="C42" s="349"/>
      <c r="D42" s="349"/>
      <c r="E42" s="349"/>
      <c r="F42" s="349"/>
      <c r="G42" s="349"/>
      <c r="H42" s="349"/>
    </row>
    <row r="43" spans="1:10" s="47" customFormat="1" ht="11.25" x14ac:dyDescent="0.2">
      <c r="A43" s="348" t="s">
        <v>37</v>
      </c>
      <c r="B43" s="349"/>
      <c r="C43" s="349"/>
      <c r="D43" s="349"/>
      <c r="E43" s="349"/>
      <c r="F43" s="349"/>
      <c r="G43" s="349"/>
      <c r="H43" s="349"/>
    </row>
    <row r="44" spans="1:10" s="47" customFormat="1" ht="11.25" x14ac:dyDescent="0.2">
      <c r="A44" s="350" t="s">
        <v>38</v>
      </c>
      <c r="B44" s="351"/>
      <c r="C44" s="351"/>
      <c r="D44" s="351"/>
      <c r="E44" s="351"/>
      <c r="F44" s="351"/>
      <c r="G44" s="351"/>
      <c r="H44" s="351"/>
    </row>
    <row r="45" spans="1:10" s="47" customFormat="1" ht="11.25" x14ac:dyDescent="0.2">
      <c r="A45" s="56"/>
      <c r="B45" s="57"/>
      <c r="C45" s="57"/>
      <c r="D45" s="57"/>
      <c r="E45" s="57"/>
      <c r="F45" s="57"/>
      <c r="G45" s="57"/>
      <c r="H45" s="57"/>
    </row>
    <row r="46" spans="1:10" s="47" customFormat="1" ht="11.25" x14ac:dyDescent="0.2">
      <c r="A46" s="350" t="s">
        <v>138</v>
      </c>
      <c r="B46" s="351"/>
      <c r="C46" s="351"/>
      <c r="D46" s="351"/>
      <c r="E46" s="351"/>
      <c r="F46" s="351"/>
      <c r="G46" s="351"/>
      <c r="H46" s="351"/>
    </row>
    <row r="47" spans="1:10" s="47" customFormat="1" ht="11.25" x14ac:dyDescent="0.2">
      <c r="A47" s="48"/>
      <c r="B47" s="32"/>
      <c r="C47" s="49"/>
      <c r="D47" s="49"/>
      <c r="E47" s="49"/>
      <c r="F47" s="50"/>
      <c r="G47" s="50"/>
    </row>
    <row r="48" spans="1:10" s="47" customFormat="1" ht="11.25" x14ac:dyDescent="0.2">
      <c r="A48" s="48"/>
      <c r="B48" s="32"/>
      <c r="C48" s="49"/>
      <c r="D48" s="49"/>
      <c r="E48" s="49"/>
      <c r="F48" s="50"/>
      <c r="G48" s="50"/>
    </row>
    <row r="49" spans="1:5" s="33" customFormat="1" ht="11.25" x14ac:dyDescent="0.2">
      <c r="A49" s="51"/>
    </row>
    <row r="50" spans="1:5" s="33" customFormat="1" ht="11.25" x14ac:dyDescent="0.2">
      <c r="A50" s="52"/>
      <c r="B50" s="34" t="s">
        <v>144</v>
      </c>
      <c r="C50" s="53"/>
      <c r="D50" s="54"/>
      <c r="E50" s="54"/>
    </row>
    <row r="51" spans="1:5" s="33" customFormat="1" ht="11.25" x14ac:dyDescent="0.2">
      <c r="A51" s="52"/>
      <c r="B51" s="55" t="s">
        <v>39</v>
      </c>
      <c r="C51" s="53"/>
      <c r="D51" s="344" t="s">
        <v>65</v>
      </c>
      <c r="E51" s="344"/>
    </row>
  </sheetData>
  <mergeCells count="14">
    <mergeCell ref="A10:B10"/>
    <mergeCell ref="A1:I3"/>
    <mergeCell ref="A6:B6"/>
    <mergeCell ref="A7:B7"/>
    <mergeCell ref="A8:B8"/>
    <mergeCell ref="A9:B9"/>
    <mergeCell ref="A44:H44"/>
    <mergeCell ref="A46:H46"/>
    <mergeCell ref="D51:E51"/>
    <mergeCell ref="A11:B11"/>
    <mergeCell ref="A12:I12"/>
    <mergeCell ref="A41:H41"/>
    <mergeCell ref="A42:H42"/>
    <mergeCell ref="A43:H4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6C97A-8813-4443-9A93-8960778595D4}">
  <sheetPr>
    <tabColor rgb="FF00B0F0"/>
  </sheetPr>
  <dimension ref="A1:I3582"/>
  <sheetViews>
    <sheetView topLeftCell="A6" workbookViewId="0">
      <selection activeCell="B23" sqref="B23"/>
    </sheetView>
  </sheetViews>
  <sheetFormatPr defaultRowHeight="15" x14ac:dyDescent="0.25"/>
  <cols>
    <col min="1" max="1" width="26.7109375" style="205" customWidth="1"/>
    <col min="2" max="2" width="30.7109375" customWidth="1"/>
    <col min="3" max="3" width="26.7109375" customWidth="1"/>
    <col min="4" max="4" width="11.7109375" customWidth="1"/>
    <col min="5" max="5" width="3.7109375" customWidth="1"/>
    <col min="6" max="9" width="11.7109375" customWidth="1"/>
  </cols>
  <sheetData>
    <row r="1" spans="1:9" ht="15" customHeight="1" x14ac:dyDescent="0.25">
      <c r="A1" s="355" t="s">
        <v>33</v>
      </c>
      <c r="B1" s="355"/>
      <c r="C1" s="355"/>
      <c r="D1" s="355"/>
      <c r="E1" s="355"/>
      <c r="F1" s="355"/>
      <c r="G1" s="355"/>
      <c r="H1" s="355"/>
      <c r="I1" s="355"/>
    </row>
    <row r="2" spans="1:9" ht="15" customHeight="1" x14ac:dyDescent="0.25">
      <c r="A2" s="355"/>
      <c r="B2" s="355"/>
      <c r="C2" s="355"/>
      <c r="D2" s="355"/>
      <c r="E2" s="355"/>
      <c r="F2" s="355"/>
      <c r="G2" s="355"/>
      <c r="H2" s="355"/>
      <c r="I2" s="355"/>
    </row>
    <row r="3" spans="1:9" ht="15" customHeight="1" x14ac:dyDescent="0.25">
      <c r="A3" s="355"/>
      <c r="B3" s="355"/>
      <c r="C3" s="355"/>
      <c r="D3" s="355"/>
      <c r="E3" s="355"/>
      <c r="F3" s="355"/>
      <c r="G3" s="355"/>
      <c r="H3" s="355"/>
      <c r="I3" s="355"/>
    </row>
    <row r="4" spans="1:9" s="16" customFormat="1" ht="15" customHeight="1" x14ac:dyDescent="0.25">
      <c r="A4" s="319" t="s">
        <v>34</v>
      </c>
      <c r="B4" s="319"/>
      <c r="C4" s="319"/>
      <c r="D4" s="319"/>
      <c r="E4" s="319"/>
      <c r="F4" s="319"/>
      <c r="G4" s="319"/>
      <c r="H4" s="319"/>
      <c r="I4" s="319"/>
    </row>
    <row r="5" spans="1:9" s="16" customFormat="1" ht="15" customHeight="1" x14ac:dyDescent="0.25">
      <c r="A5" s="319"/>
      <c r="B5" s="319"/>
      <c r="C5" s="319"/>
      <c r="D5" s="319"/>
      <c r="E5" s="319"/>
      <c r="F5" s="319"/>
      <c r="G5" s="319"/>
      <c r="H5" s="319"/>
      <c r="I5" s="319"/>
    </row>
    <row r="6" spans="1:9" ht="15" customHeight="1" x14ac:dyDescent="0.3">
      <c r="A6" s="354" t="s">
        <v>365</v>
      </c>
      <c r="B6" s="354"/>
      <c r="C6" s="320"/>
      <c r="D6" s="320"/>
      <c r="E6" s="320"/>
      <c r="F6" s="320"/>
      <c r="G6" s="321"/>
      <c r="H6" s="320"/>
      <c r="I6" s="321"/>
    </row>
    <row r="7" spans="1:9" ht="15" customHeight="1" x14ac:dyDescent="0.3">
      <c r="A7" s="354" t="s">
        <v>366</v>
      </c>
      <c r="B7" s="354"/>
      <c r="C7" s="320"/>
      <c r="D7" s="320"/>
      <c r="E7" s="320"/>
      <c r="F7" s="320"/>
      <c r="G7" s="321"/>
      <c r="H7" s="320"/>
      <c r="I7" s="321"/>
    </row>
    <row r="8" spans="1:9" ht="15" customHeight="1" x14ac:dyDescent="0.3">
      <c r="A8" s="354" t="s">
        <v>367</v>
      </c>
      <c r="B8" s="354"/>
      <c r="C8" s="320"/>
      <c r="D8" s="320"/>
      <c r="E8" s="320"/>
      <c r="F8" s="320"/>
      <c r="G8" s="321"/>
      <c r="H8" s="320"/>
      <c r="I8" s="321"/>
    </row>
    <row r="9" spans="1:9" ht="15" customHeight="1" x14ac:dyDescent="0.3">
      <c r="A9" s="354" t="s">
        <v>368</v>
      </c>
      <c r="B9" s="354"/>
      <c r="C9" s="320"/>
      <c r="D9" s="320"/>
      <c r="E9" s="320"/>
      <c r="F9" s="320"/>
      <c r="G9" s="321"/>
      <c r="H9" s="320"/>
      <c r="I9" s="321"/>
    </row>
    <row r="10" spans="1:9" ht="15" customHeight="1" x14ac:dyDescent="0.3">
      <c r="A10" s="354" t="s">
        <v>369</v>
      </c>
      <c r="B10" s="354"/>
      <c r="C10" s="320"/>
      <c r="D10" s="320"/>
      <c r="E10" s="320"/>
      <c r="F10" s="320"/>
      <c r="G10" s="321"/>
      <c r="H10" s="320"/>
      <c r="I10" s="321"/>
    </row>
    <row r="11" spans="1:9" ht="15" customHeight="1" x14ac:dyDescent="0.3">
      <c r="A11" s="354" t="s">
        <v>370</v>
      </c>
      <c r="B11" s="354"/>
      <c r="C11" s="320"/>
      <c r="D11" s="320"/>
      <c r="E11" s="320"/>
      <c r="F11" s="320"/>
      <c r="G11" s="321"/>
      <c r="H11" s="320"/>
      <c r="I11" s="321"/>
    </row>
    <row r="12" spans="1:9" ht="30" customHeight="1" thickBot="1" x14ac:dyDescent="0.3">
      <c r="A12" s="356" t="s">
        <v>75</v>
      </c>
      <c r="B12" s="357"/>
      <c r="C12" s="357"/>
      <c r="D12" s="357"/>
      <c r="E12" s="357"/>
      <c r="F12" s="357"/>
      <c r="G12" s="357"/>
      <c r="H12" s="357"/>
      <c r="I12" s="357"/>
    </row>
    <row r="13" spans="1:9" ht="90" customHeight="1" thickBot="1" x14ac:dyDescent="0.3">
      <c r="A13" s="73" t="s">
        <v>10</v>
      </c>
      <c r="B13" s="73" t="s">
        <v>48</v>
      </c>
      <c r="C13" s="73" t="s">
        <v>102</v>
      </c>
      <c r="D13" s="73" t="s">
        <v>6</v>
      </c>
      <c r="E13" s="73" t="s">
        <v>4</v>
      </c>
      <c r="F13" s="74" t="s">
        <v>7</v>
      </c>
      <c r="G13" s="74" t="s">
        <v>8</v>
      </c>
      <c r="H13" s="75" t="s">
        <v>47</v>
      </c>
      <c r="I13" s="76" t="s">
        <v>9</v>
      </c>
    </row>
    <row r="14" spans="1:9" x14ac:dyDescent="0.25">
      <c r="A14" s="192" t="s">
        <v>175</v>
      </c>
      <c r="B14" s="193" t="s">
        <v>176</v>
      </c>
      <c r="C14" s="58" t="s">
        <v>19</v>
      </c>
      <c r="D14" s="194">
        <v>800</v>
      </c>
      <c r="E14" s="195" t="s">
        <v>5</v>
      </c>
      <c r="F14" s="196"/>
      <c r="G14" s="68"/>
      <c r="H14" s="197"/>
      <c r="I14" s="68"/>
    </row>
    <row r="15" spans="1:9" ht="22.5" x14ac:dyDescent="0.25">
      <c r="A15" s="192" t="s">
        <v>177</v>
      </c>
      <c r="B15" s="198" t="s">
        <v>178</v>
      </c>
      <c r="C15" s="58" t="s">
        <v>19</v>
      </c>
      <c r="D15" s="199">
        <v>1000</v>
      </c>
      <c r="E15" s="200" t="s">
        <v>5</v>
      </c>
      <c r="F15" s="196"/>
      <c r="G15" s="68"/>
      <c r="H15" s="197"/>
      <c r="I15" s="68"/>
    </row>
    <row r="16" spans="1:9" ht="22.5" x14ac:dyDescent="0.25">
      <c r="A16" s="192" t="s">
        <v>179</v>
      </c>
      <c r="B16" s="193" t="s">
        <v>180</v>
      </c>
      <c r="C16" s="58" t="s">
        <v>19</v>
      </c>
      <c r="D16" s="199">
        <v>150</v>
      </c>
      <c r="E16" s="195" t="s">
        <v>5</v>
      </c>
      <c r="F16" s="196"/>
      <c r="G16" s="68"/>
      <c r="H16" s="197"/>
      <c r="I16" s="68"/>
    </row>
    <row r="17" spans="1:9" ht="22.5" x14ac:dyDescent="0.25">
      <c r="A17" s="192" t="s">
        <v>501</v>
      </c>
      <c r="B17" s="201" t="s">
        <v>502</v>
      </c>
      <c r="C17" s="58" t="s">
        <v>19</v>
      </c>
      <c r="D17" s="199">
        <v>50</v>
      </c>
      <c r="E17" s="202" t="s">
        <v>5</v>
      </c>
      <c r="F17" s="196"/>
      <c r="G17" s="68"/>
      <c r="H17" s="197"/>
      <c r="I17" s="68"/>
    </row>
    <row r="18" spans="1:9" ht="22.5" x14ac:dyDescent="0.25">
      <c r="A18" s="192" t="s">
        <v>181</v>
      </c>
      <c r="B18" s="203" t="s">
        <v>503</v>
      </c>
      <c r="C18" s="58" t="s">
        <v>19</v>
      </c>
      <c r="D18" s="199">
        <v>150</v>
      </c>
      <c r="E18" s="204" t="s">
        <v>5</v>
      </c>
      <c r="F18" s="196"/>
      <c r="G18" s="68"/>
      <c r="H18" s="197"/>
      <c r="I18" s="68"/>
    </row>
    <row r="19" spans="1:9" x14ac:dyDescent="0.25">
      <c r="A19" s="192" t="s">
        <v>504</v>
      </c>
      <c r="B19" s="193" t="s">
        <v>505</v>
      </c>
      <c r="C19" s="58" t="s">
        <v>19</v>
      </c>
      <c r="D19" s="199">
        <v>300</v>
      </c>
      <c r="E19" s="195" t="s">
        <v>5</v>
      </c>
      <c r="F19" s="196"/>
      <c r="G19" s="68"/>
      <c r="H19" s="197"/>
      <c r="I19" s="68"/>
    </row>
    <row r="20" spans="1:9" ht="22.5" x14ac:dyDescent="0.25">
      <c r="A20" s="192" t="s">
        <v>506</v>
      </c>
      <c r="B20" s="193" t="s">
        <v>507</v>
      </c>
      <c r="C20" s="58" t="s">
        <v>19</v>
      </c>
      <c r="D20" s="199">
        <v>160</v>
      </c>
      <c r="E20" s="195" t="s">
        <v>5</v>
      </c>
      <c r="F20" s="196"/>
      <c r="G20" s="68"/>
      <c r="H20" s="197"/>
      <c r="I20" s="68"/>
    </row>
    <row r="21" spans="1:9" ht="22.5" x14ac:dyDescent="0.25">
      <c r="A21" s="192" t="s">
        <v>508</v>
      </c>
      <c r="B21" s="193" t="s">
        <v>509</v>
      </c>
      <c r="C21" s="58" t="s">
        <v>19</v>
      </c>
      <c r="D21" s="199">
        <v>300</v>
      </c>
      <c r="E21" s="195" t="s">
        <v>5</v>
      </c>
      <c r="F21" s="196"/>
      <c r="G21" s="68"/>
      <c r="H21" s="197"/>
      <c r="I21" s="68"/>
    </row>
    <row r="22" spans="1:9" x14ac:dyDescent="0.25">
      <c r="A22" s="192" t="s">
        <v>510</v>
      </c>
      <c r="B22" s="193" t="s">
        <v>511</v>
      </c>
      <c r="C22" s="58" t="s">
        <v>19</v>
      </c>
      <c r="D22" s="199">
        <v>260</v>
      </c>
      <c r="E22" s="195" t="s">
        <v>5</v>
      </c>
      <c r="F22" s="196"/>
      <c r="G22" s="68"/>
      <c r="H22" s="197"/>
      <c r="I22" s="68"/>
    </row>
    <row r="23" spans="1:9" x14ac:dyDescent="0.25">
      <c r="A23" s="89"/>
      <c r="B23" s="89"/>
      <c r="C23" s="89"/>
      <c r="D23" s="89"/>
      <c r="E23" s="89"/>
      <c r="F23" s="371" t="s">
        <v>66</v>
      </c>
      <c r="G23" s="342">
        <f>SUM(G14:G22)</f>
        <v>0</v>
      </c>
      <c r="H23" s="340" t="s">
        <v>67</v>
      </c>
      <c r="I23" s="342">
        <f>SUM(I14:I22)</f>
        <v>0</v>
      </c>
    </row>
    <row r="24" spans="1:9" ht="32.25" customHeight="1" x14ac:dyDescent="0.25">
      <c r="A24" s="45" t="s">
        <v>30</v>
      </c>
      <c r="B24" s="45" t="s">
        <v>375</v>
      </c>
      <c r="C24" s="89"/>
      <c r="D24" s="89"/>
      <c r="E24" s="89"/>
      <c r="F24" s="372"/>
      <c r="G24" s="353"/>
      <c r="H24" s="341"/>
      <c r="I24" s="343"/>
    </row>
    <row r="25" spans="1:9" ht="23.25" customHeight="1" x14ac:dyDescent="0.25">
      <c r="A25" s="30" t="s">
        <v>31</v>
      </c>
      <c r="B25" s="31" t="s">
        <v>32</v>
      </c>
      <c r="C25" s="89"/>
      <c r="D25" s="89"/>
      <c r="E25" s="89"/>
      <c r="F25" s="89"/>
      <c r="G25" s="89"/>
      <c r="H25" s="89"/>
      <c r="I25" s="89"/>
    </row>
    <row r="26" spans="1:9" ht="45.75" customHeight="1" x14ac:dyDescent="0.25">
      <c r="A26" s="89"/>
      <c r="B26" s="89"/>
      <c r="C26" s="89"/>
      <c r="D26" s="89"/>
      <c r="E26" s="89"/>
      <c r="F26" s="89"/>
      <c r="G26" s="89"/>
      <c r="H26" s="89"/>
      <c r="I26" s="89"/>
    </row>
    <row r="27" spans="1:9" s="47" customFormat="1" ht="43.5" customHeight="1" x14ac:dyDescent="0.2">
      <c r="A27" s="346" t="s">
        <v>35</v>
      </c>
      <c r="B27" s="347"/>
      <c r="C27" s="347"/>
      <c r="D27" s="347"/>
      <c r="E27" s="347"/>
      <c r="F27" s="347"/>
      <c r="G27" s="347"/>
      <c r="H27" s="347"/>
    </row>
    <row r="28" spans="1:9" s="47" customFormat="1" ht="44.25" customHeight="1" x14ac:dyDescent="0.2">
      <c r="A28" s="348" t="s">
        <v>36</v>
      </c>
      <c r="B28" s="349"/>
      <c r="C28" s="349"/>
      <c r="D28" s="349"/>
      <c r="E28" s="349"/>
      <c r="F28" s="349"/>
      <c r="G28" s="349"/>
      <c r="H28" s="349"/>
    </row>
    <row r="29" spans="1:9" s="47" customFormat="1" ht="11.25" x14ac:dyDescent="0.2">
      <c r="A29" s="348" t="s">
        <v>37</v>
      </c>
      <c r="B29" s="349"/>
      <c r="C29" s="349"/>
      <c r="D29" s="349"/>
      <c r="E29" s="349"/>
      <c r="F29" s="349"/>
      <c r="G29" s="349"/>
      <c r="H29" s="349"/>
    </row>
    <row r="30" spans="1:9" s="47" customFormat="1" ht="11.25" x14ac:dyDescent="0.2">
      <c r="A30" s="350" t="s">
        <v>38</v>
      </c>
      <c r="B30" s="351"/>
      <c r="C30" s="351"/>
      <c r="D30" s="351"/>
      <c r="E30" s="351"/>
      <c r="F30" s="351"/>
      <c r="G30" s="351"/>
      <c r="H30" s="351"/>
    </row>
    <row r="31" spans="1:9" s="47" customFormat="1" ht="11.25" x14ac:dyDescent="0.2">
      <c r="A31" s="56"/>
      <c r="B31" s="57"/>
      <c r="C31" s="57"/>
      <c r="D31" s="57"/>
      <c r="E31" s="57"/>
      <c r="F31" s="57"/>
      <c r="G31" s="57"/>
      <c r="H31" s="57"/>
    </row>
    <row r="32" spans="1:9" s="47" customFormat="1" ht="11.25" x14ac:dyDescent="0.2">
      <c r="A32" s="350" t="s">
        <v>182</v>
      </c>
      <c r="B32" s="351"/>
      <c r="C32" s="351"/>
      <c r="D32" s="351"/>
      <c r="E32" s="351"/>
      <c r="F32" s="351"/>
      <c r="G32" s="351"/>
      <c r="H32" s="351"/>
    </row>
    <row r="33" spans="1:7" s="47" customFormat="1" ht="11.25" x14ac:dyDescent="0.2">
      <c r="A33" s="48"/>
      <c r="B33" s="32"/>
      <c r="C33" s="49"/>
      <c r="D33" s="49"/>
      <c r="E33" s="49"/>
      <c r="F33" s="50"/>
      <c r="G33" s="50"/>
    </row>
    <row r="34" spans="1:7" s="47" customFormat="1" ht="11.25" x14ac:dyDescent="0.2">
      <c r="A34" s="48"/>
      <c r="B34" s="32"/>
      <c r="C34" s="49"/>
      <c r="D34" s="49"/>
      <c r="E34" s="49"/>
      <c r="F34" s="50"/>
      <c r="G34" s="50"/>
    </row>
    <row r="35" spans="1:7" s="33" customFormat="1" ht="11.25" x14ac:dyDescent="0.2"/>
    <row r="36" spans="1:7" s="33" customFormat="1" ht="11.25" x14ac:dyDescent="0.2">
      <c r="A36" s="34"/>
      <c r="B36" s="34"/>
      <c r="C36" s="53"/>
      <c r="D36" s="54"/>
      <c r="E36" s="54"/>
      <c r="F36" s="54"/>
    </row>
    <row r="37" spans="1:7" s="33" customFormat="1" ht="11.25" x14ac:dyDescent="0.2">
      <c r="A37" s="55" t="s">
        <v>39</v>
      </c>
      <c r="B37" s="55"/>
      <c r="C37" s="53"/>
      <c r="D37" s="370"/>
      <c r="E37" s="370"/>
      <c r="F37" s="370"/>
    </row>
    <row r="38" spans="1:7" x14ac:dyDescent="0.25">
      <c r="A38"/>
    </row>
    <row r="39" spans="1:7" x14ac:dyDescent="0.25">
      <c r="A39"/>
    </row>
    <row r="40" spans="1:7" x14ac:dyDescent="0.25">
      <c r="A40"/>
    </row>
    <row r="41" spans="1:7" x14ac:dyDescent="0.25">
      <c r="A41"/>
    </row>
    <row r="42" spans="1:7" x14ac:dyDescent="0.25">
      <c r="A42"/>
    </row>
    <row r="43" spans="1:7" x14ac:dyDescent="0.25">
      <c r="A43"/>
    </row>
    <row r="44" spans="1:7" x14ac:dyDescent="0.25">
      <c r="A44"/>
    </row>
    <row r="45" spans="1:7" x14ac:dyDescent="0.25">
      <c r="A45"/>
    </row>
    <row r="46" spans="1:7" x14ac:dyDescent="0.25">
      <c r="A46"/>
    </row>
    <row r="47" spans="1:7" x14ac:dyDescent="0.25">
      <c r="A47"/>
    </row>
    <row r="48" spans="1:7"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row r="3580" spans="1:1" x14ac:dyDescent="0.25">
      <c r="A3580"/>
    </row>
    <row r="3581" spans="1:1" x14ac:dyDescent="0.25">
      <c r="A3581"/>
    </row>
    <row r="3582" spans="1:1" x14ac:dyDescent="0.25">
      <c r="A3582"/>
    </row>
  </sheetData>
  <mergeCells count="18">
    <mergeCell ref="A10:B10"/>
    <mergeCell ref="A1:I3"/>
    <mergeCell ref="A6:B6"/>
    <mergeCell ref="A7:B7"/>
    <mergeCell ref="A8:B8"/>
    <mergeCell ref="A9:B9"/>
    <mergeCell ref="D37:F37"/>
    <mergeCell ref="A11:B11"/>
    <mergeCell ref="A12:I12"/>
    <mergeCell ref="F23:F24"/>
    <mergeCell ref="G23:G24"/>
    <mergeCell ref="H23:H24"/>
    <mergeCell ref="I23:I24"/>
    <mergeCell ref="A27:H27"/>
    <mergeCell ref="A28:H28"/>
    <mergeCell ref="A29:H29"/>
    <mergeCell ref="A30:H30"/>
    <mergeCell ref="A32:H3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40837-654A-4FE3-9435-A6CA001F353B}">
  <sheetPr>
    <tabColor rgb="FF47CFFF"/>
  </sheetPr>
  <dimension ref="A1:M3577"/>
  <sheetViews>
    <sheetView topLeftCell="A2" workbookViewId="0">
      <selection activeCell="B14" sqref="B14"/>
    </sheetView>
  </sheetViews>
  <sheetFormatPr defaultRowHeight="15" x14ac:dyDescent="0.25"/>
  <cols>
    <col min="1" max="1" width="26.7109375" style="205" customWidth="1"/>
    <col min="2" max="2" width="30.7109375" customWidth="1"/>
    <col min="3" max="3" width="26.7109375" customWidth="1"/>
    <col min="4" max="4" width="11.7109375" customWidth="1"/>
    <col min="5" max="5" width="3.7109375" customWidth="1"/>
    <col min="6" max="9" width="11.7109375" customWidth="1"/>
  </cols>
  <sheetData>
    <row r="1" spans="1:13" ht="15" customHeight="1" x14ac:dyDescent="0.25">
      <c r="A1" s="355" t="s">
        <v>33</v>
      </c>
      <c r="B1" s="355"/>
      <c r="C1" s="355"/>
      <c r="D1" s="355"/>
      <c r="E1" s="355"/>
      <c r="F1" s="355"/>
      <c r="G1" s="355"/>
      <c r="H1" s="355"/>
      <c r="I1" s="355"/>
    </row>
    <row r="2" spans="1:13" ht="15" customHeight="1" x14ac:dyDescent="0.25">
      <c r="A2" s="355"/>
      <c r="B2" s="355"/>
      <c r="C2" s="355"/>
      <c r="D2" s="355"/>
      <c r="E2" s="355"/>
      <c r="F2" s="355"/>
      <c r="G2" s="355"/>
      <c r="H2" s="355"/>
      <c r="I2" s="355"/>
    </row>
    <row r="3" spans="1:13" ht="15" customHeight="1" x14ac:dyDescent="0.25">
      <c r="A3" s="355"/>
      <c r="B3" s="355"/>
      <c r="C3" s="355"/>
      <c r="D3" s="355"/>
      <c r="E3" s="355"/>
      <c r="F3" s="355"/>
      <c r="G3" s="355"/>
      <c r="H3" s="355"/>
      <c r="I3" s="355"/>
    </row>
    <row r="4" spans="1:13" s="16" customFormat="1" ht="15" customHeight="1" x14ac:dyDescent="0.25">
      <c r="A4" s="319" t="s">
        <v>34</v>
      </c>
      <c r="B4" s="319"/>
      <c r="C4" s="319"/>
      <c r="D4" s="319"/>
      <c r="E4" s="319"/>
      <c r="F4" s="319"/>
      <c r="G4" s="319"/>
      <c r="H4" s="319"/>
      <c r="I4" s="319"/>
    </row>
    <row r="5" spans="1:13" s="16" customFormat="1" ht="15" customHeight="1" x14ac:dyDescent="0.25">
      <c r="A5" s="319"/>
      <c r="B5" s="319"/>
      <c r="C5" s="319"/>
      <c r="D5" s="319"/>
      <c r="E5" s="319"/>
      <c r="F5" s="319"/>
      <c r="G5" s="319"/>
      <c r="H5" s="319"/>
      <c r="I5" s="319"/>
    </row>
    <row r="6" spans="1:13" s="61" customFormat="1" ht="15" customHeight="1" x14ac:dyDescent="0.3">
      <c r="A6" s="354" t="s">
        <v>365</v>
      </c>
      <c r="B6" s="354"/>
      <c r="C6" s="320"/>
      <c r="D6" s="320"/>
      <c r="E6" s="320"/>
      <c r="F6" s="320"/>
      <c r="G6" s="321"/>
      <c r="H6" s="320"/>
      <c r="I6" s="321"/>
    </row>
    <row r="7" spans="1:13" s="61" customFormat="1" ht="15" customHeight="1" x14ac:dyDescent="0.3">
      <c r="A7" s="354" t="s">
        <v>366</v>
      </c>
      <c r="B7" s="354"/>
      <c r="C7" s="320"/>
      <c r="D7" s="320"/>
      <c r="E7" s="320"/>
      <c r="F7" s="320"/>
      <c r="G7" s="321"/>
      <c r="H7" s="320"/>
      <c r="I7" s="321"/>
    </row>
    <row r="8" spans="1:13" s="61" customFormat="1" ht="15" customHeight="1" x14ac:dyDescent="0.3">
      <c r="A8" s="354" t="s">
        <v>367</v>
      </c>
      <c r="B8" s="354"/>
      <c r="C8" s="320"/>
      <c r="D8" s="320"/>
      <c r="E8" s="320"/>
      <c r="F8" s="320"/>
      <c r="G8" s="321"/>
      <c r="H8" s="320"/>
      <c r="I8" s="321"/>
    </row>
    <row r="9" spans="1:13" s="61" customFormat="1" ht="15" customHeight="1" x14ac:dyDescent="0.3">
      <c r="A9" s="354" t="s">
        <v>368</v>
      </c>
      <c r="B9" s="354"/>
      <c r="C9" s="320"/>
      <c r="D9" s="320"/>
      <c r="E9" s="320"/>
      <c r="F9" s="320"/>
      <c r="G9" s="321"/>
      <c r="H9" s="320"/>
      <c r="I9" s="321"/>
    </row>
    <row r="10" spans="1:13" s="61" customFormat="1" ht="15" customHeight="1" x14ac:dyDescent="0.3">
      <c r="A10" s="354" t="s">
        <v>369</v>
      </c>
      <c r="B10" s="354"/>
      <c r="C10" s="320"/>
      <c r="D10" s="320"/>
      <c r="E10" s="320"/>
      <c r="F10" s="320"/>
      <c r="G10" s="321"/>
      <c r="H10" s="320"/>
      <c r="I10" s="321"/>
    </row>
    <row r="11" spans="1:13" s="61" customFormat="1" ht="15" customHeight="1" x14ac:dyDescent="0.3">
      <c r="A11" s="354" t="s">
        <v>370</v>
      </c>
      <c r="B11" s="354"/>
      <c r="C11" s="320"/>
      <c r="D11" s="320"/>
      <c r="E11" s="320"/>
      <c r="F11" s="320"/>
      <c r="G11" s="321"/>
      <c r="H11" s="320"/>
      <c r="I11" s="321"/>
    </row>
    <row r="12" spans="1:13" ht="30" customHeight="1" thickBot="1" x14ac:dyDescent="0.3">
      <c r="A12" s="356" t="s">
        <v>75</v>
      </c>
      <c r="B12" s="357"/>
      <c r="C12" s="357"/>
      <c r="D12" s="357"/>
      <c r="E12" s="357"/>
      <c r="F12" s="357"/>
      <c r="G12" s="357"/>
      <c r="H12" s="357"/>
      <c r="I12" s="357"/>
    </row>
    <row r="13" spans="1:13" ht="90" customHeight="1" thickBot="1" x14ac:dyDescent="0.3">
      <c r="A13" s="4" t="s">
        <v>10</v>
      </c>
      <c r="B13" s="4" t="s">
        <v>48</v>
      </c>
      <c r="C13" s="4" t="s">
        <v>371</v>
      </c>
      <c r="D13" s="4" t="s">
        <v>6</v>
      </c>
      <c r="E13" s="4" t="s">
        <v>4</v>
      </c>
      <c r="F13" s="5" t="s">
        <v>7</v>
      </c>
      <c r="G13" s="5" t="s">
        <v>8</v>
      </c>
      <c r="H13" s="6" t="s">
        <v>47</v>
      </c>
      <c r="I13" s="7" t="s">
        <v>9</v>
      </c>
    </row>
    <row r="14" spans="1:13" ht="33.75" x14ac:dyDescent="0.25">
      <c r="A14" s="192" t="s">
        <v>183</v>
      </c>
      <c r="B14" s="201" t="s">
        <v>184</v>
      </c>
      <c r="C14" s="58" t="s">
        <v>19</v>
      </c>
      <c r="D14" s="206">
        <v>100</v>
      </c>
      <c r="E14" s="207" t="s">
        <v>5</v>
      </c>
      <c r="F14" s="196"/>
      <c r="G14" s="208"/>
      <c r="H14" s="197">
        <v>20</v>
      </c>
      <c r="I14" s="208"/>
      <c r="J14" s="15"/>
      <c r="K14" s="209"/>
      <c r="L14" s="108"/>
      <c r="M14" s="108"/>
    </row>
    <row r="15" spans="1:13" x14ac:dyDescent="0.25">
      <c r="A15" s="192" t="s">
        <v>512</v>
      </c>
      <c r="B15" s="201" t="s">
        <v>185</v>
      </c>
      <c r="C15" s="58" t="s">
        <v>19</v>
      </c>
      <c r="D15" s="206">
        <v>100</v>
      </c>
      <c r="E15" s="207" t="s">
        <v>5</v>
      </c>
      <c r="F15" s="196"/>
      <c r="G15" s="208"/>
      <c r="H15" s="197">
        <v>20</v>
      </c>
      <c r="I15" s="208"/>
      <c r="K15" s="209"/>
      <c r="L15" s="108"/>
      <c r="M15" s="108"/>
    </row>
    <row r="16" spans="1:13" x14ac:dyDescent="0.25">
      <c r="A16" s="192" t="s">
        <v>513</v>
      </c>
      <c r="B16" s="201" t="s">
        <v>185</v>
      </c>
      <c r="C16" s="58" t="s">
        <v>19</v>
      </c>
      <c r="D16" s="206">
        <v>60</v>
      </c>
      <c r="E16" s="207" t="s">
        <v>5</v>
      </c>
      <c r="F16" s="196"/>
      <c r="G16" s="208"/>
      <c r="H16" s="197">
        <v>20</v>
      </c>
      <c r="I16" s="208"/>
      <c r="K16" s="209"/>
      <c r="L16" s="108"/>
      <c r="M16" s="108"/>
    </row>
    <row r="17" spans="1:13" x14ac:dyDescent="0.25">
      <c r="A17" s="192" t="s">
        <v>186</v>
      </c>
      <c r="B17" s="193" t="s">
        <v>185</v>
      </c>
      <c r="C17" s="58" t="s">
        <v>19</v>
      </c>
      <c r="D17" s="206">
        <v>110</v>
      </c>
      <c r="E17" s="210" t="s">
        <v>5</v>
      </c>
      <c r="F17" s="196"/>
      <c r="G17" s="208"/>
      <c r="H17" s="211">
        <v>20</v>
      </c>
      <c r="I17" s="208"/>
      <c r="K17" s="209"/>
      <c r="L17" s="108"/>
      <c r="M17" s="108"/>
    </row>
    <row r="18" spans="1:13" x14ac:dyDescent="0.25">
      <c r="A18" s="89"/>
      <c r="B18" s="89"/>
      <c r="C18" s="212"/>
      <c r="D18" s="89"/>
      <c r="E18" s="89"/>
      <c r="F18" s="340" t="s">
        <v>66</v>
      </c>
      <c r="G18" s="373">
        <f>SUM(G14:G17)</f>
        <v>0</v>
      </c>
      <c r="H18" s="374" t="s">
        <v>67</v>
      </c>
      <c r="I18" s="373">
        <f>SUM(I14:I17)</f>
        <v>0</v>
      </c>
      <c r="J18" s="89"/>
      <c r="K18" s="89"/>
      <c r="L18" s="108"/>
      <c r="M18" s="108"/>
    </row>
    <row r="19" spans="1:13" ht="32.25" customHeight="1" x14ac:dyDescent="0.25">
      <c r="A19" s="45"/>
      <c r="B19" s="45"/>
      <c r="C19" s="89"/>
      <c r="D19" s="89"/>
      <c r="E19" s="89"/>
      <c r="F19" s="341"/>
      <c r="G19" s="343"/>
      <c r="H19" s="341"/>
      <c r="I19" s="343"/>
      <c r="J19" s="89"/>
      <c r="K19" s="89"/>
    </row>
    <row r="20" spans="1:13" ht="23.25" customHeight="1" x14ac:dyDescent="0.25">
      <c r="A20" s="30"/>
      <c r="B20" s="31"/>
      <c r="C20" s="89"/>
      <c r="D20" s="368"/>
      <c r="E20" s="368"/>
      <c r="F20" s="89"/>
      <c r="G20" s="89"/>
      <c r="H20" s="89"/>
      <c r="I20" s="89"/>
      <c r="J20" s="89"/>
      <c r="K20" s="89"/>
      <c r="L20" s="138"/>
    </row>
    <row r="21" spans="1:13" x14ac:dyDescent="0.25">
      <c r="A21" s="45" t="s">
        <v>30</v>
      </c>
      <c r="B21" s="45" t="s">
        <v>187</v>
      </c>
      <c r="C21" s="89"/>
    </row>
    <row r="22" spans="1:13" x14ac:dyDescent="0.25">
      <c r="A22" s="30" t="s">
        <v>31</v>
      </c>
      <c r="B22" s="31" t="s">
        <v>32</v>
      </c>
      <c r="C22" s="89"/>
    </row>
    <row r="23" spans="1:13" ht="23.25" customHeight="1" x14ac:dyDescent="0.25">
      <c r="A23" s="89"/>
      <c r="B23" s="89"/>
      <c r="C23" s="89"/>
      <c r="D23" s="89"/>
      <c r="E23" s="89"/>
      <c r="F23" s="89"/>
      <c r="G23" s="89"/>
      <c r="H23" s="89"/>
      <c r="I23" s="89"/>
      <c r="J23" s="89"/>
      <c r="K23" s="89"/>
    </row>
    <row r="24" spans="1:13" s="47" customFormat="1" ht="43.5" customHeight="1" x14ac:dyDescent="0.2">
      <c r="A24" s="346" t="s">
        <v>35</v>
      </c>
      <c r="B24" s="347"/>
      <c r="C24" s="347"/>
      <c r="D24" s="347"/>
      <c r="E24" s="347"/>
      <c r="F24" s="347"/>
      <c r="G24" s="347"/>
      <c r="H24" s="347"/>
    </row>
    <row r="25" spans="1:13" s="47" customFormat="1" ht="44.25" customHeight="1" x14ac:dyDescent="0.2">
      <c r="A25" s="348" t="s">
        <v>36</v>
      </c>
      <c r="B25" s="349"/>
      <c r="C25" s="349"/>
      <c r="D25" s="349"/>
      <c r="E25" s="349"/>
      <c r="F25" s="349"/>
      <c r="G25" s="349"/>
      <c r="H25" s="349"/>
    </row>
    <row r="26" spans="1:13" s="47" customFormat="1" ht="11.25" x14ac:dyDescent="0.2">
      <c r="A26" s="348" t="s">
        <v>37</v>
      </c>
      <c r="B26" s="349"/>
      <c r="C26" s="349"/>
      <c r="D26" s="349"/>
      <c r="E26" s="349"/>
      <c r="F26" s="349"/>
      <c r="G26" s="349"/>
      <c r="H26" s="349"/>
    </row>
    <row r="27" spans="1:13" s="47" customFormat="1" ht="11.25" x14ac:dyDescent="0.2">
      <c r="A27" s="350" t="s">
        <v>38</v>
      </c>
      <c r="B27" s="351"/>
      <c r="C27" s="351"/>
      <c r="D27" s="351"/>
      <c r="E27" s="351"/>
      <c r="F27" s="351"/>
      <c r="G27" s="351"/>
      <c r="H27" s="351"/>
    </row>
    <row r="28" spans="1:13" s="47" customFormat="1" ht="11.25" x14ac:dyDescent="0.2">
      <c r="A28" s="56"/>
      <c r="B28" s="57"/>
      <c r="C28" s="57"/>
      <c r="D28" s="57"/>
      <c r="E28" s="57"/>
      <c r="F28" s="57"/>
      <c r="G28" s="57"/>
      <c r="H28" s="57"/>
    </row>
    <row r="29" spans="1:13" s="47" customFormat="1" ht="11.25" x14ac:dyDescent="0.2">
      <c r="A29" s="350" t="s">
        <v>182</v>
      </c>
      <c r="B29" s="351"/>
      <c r="C29" s="351"/>
      <c r="D29" s="351"/>
      <c r="E29" s="351"/>
      <c r="F29" s="351"/>
      <c r="G29" s="351"/>
      <c r="H29" s="351"/>
    </row>
    <row r="30" spans="1:13" s="47" customFormat="1" ht="11.25" x14ac:dyDescent="0.2">
      <c r="A30" s="48"/>
      <c r="B30" s="32"/>
      <c r="C30" s="49"/>
      <c r="D30" s="49"/>
      <c r="E30" s="49"/>
      <c r="F30" s="50"/>
      <c r="G30" s="50"/>
    </row>
    <row r="31" spans="1:13" s="47" customFormat="1" ht="11.25" x14ac:dyDescent="0.2">
      <c r="A31" s="48"/>
      <c r="B31" s="32"/>
      <c r="C31" s="49"/>
      <c r="D31" s="49"/>
      <c r="E31" s="49"/>
      <c r="F31" s="50"/>
      <c r="G31" s="50"/>
    </row>
    <row r="32" spans="1:13" s="33" customFormat="1" ht="11.25" x14ac:dyDescent="0.2">
      <c r="A32" s="51"/>
    </row>
    <row r="33" spans="1:6" s="33" customFormat="1" ht="11.25" x14ac:dyDescent="0.2">
      <c r="A33" s="34"/>
      <c r="B33" s="34"/>
      <c r="C33" s="53"/>
      <c r="D33" s="54"/>
      <c r="E33" s="54"/>
      <c r="F33" s="54"/>
    </row>
    <row r="34" spans="1:6" s="33" customFormat="1" ht="11.25" x14ac:dyDescent="0.2">
      <c r="A34" s="55" t="s">
        <v>39</v>
      </c>
      <c r="B34" s="55"/>
      <c r="C34" s="53"/>
      <c r="D34" s="370"/>
      <c r="E34" s="370"/>
      <c r="F34" s="370"/>
    </row>
    <row r="35" spans="1:6" x14ac:dyDescent="0.25">
      <c r="A35"/>
    </row>
    <row r="36" spans="1:6" x14ac:dyDescent="0.25">
      <c r="A36" s="45"/>
      <c r="B36" s="45"/>
      <c r="C36" s="89"/>
    </row>
    <row r="37" spans="1:6" x14ac:dyDescent="0.25">
      <c r="A37" s="30"/>
      <c r="B37" s="31"/>
      <c r="C37" s="89"/>
    </row>
    <row r="38" spans="1:6" x14ac:dyDescent="0.25">
      <c r="A38"/>
    </row>
    <row r="39" spans="1:6" x14ac:dyDescent="0.25">
      <c r="A39"/>
    </row>
    <row r="40" spans="1:6" x14ac:dyDescent="0.25">
      <c r="A40"/>
    </row>
    <row r="41" spans="1:6" x14ac:dyDescent="0.25">
      <c r="A41"/>
    </row>
    <row r="42" spans="1:6" x14ac:dyDescent="0.25">
      <c r="A42"/>
    </row>
    <row r="43" spans="1:6" x14ac:dyDescent="0.25">
      <c r="A43"/>
    </row>
    <row r="44" spans="1:6" x14ac:dyDescent="0.25">
      <c r="A44"/>
    </row>
    <row r="45" spans="1:6" x14ac:dyDescent="0.25">
      <c r="A45"/>
    </row>
    <row r="46" spans="1:6" x14ac:dyDescent="0.25">
      <c r="A46"/>
    </row>
    <row r="47" spans="1:6" x14ac:dyDescent="0.25">
      <c r="A47"/>
    </row>
    <row r="48" spans="1:6"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sheetData>
  <mergeCells count="19">
    <mergeCell ref="A10:B10"/>
    <mergeCell ref="A1:I3"/>
    <mergeCell ref="A6:B6"/>
    <mergeCell ref="A7:B7"/>
    <mergeCell ref="A8:B8"/>
    <mergeCell ref="A9:B9"/>
    <mergeCell ref="A11:B11"/>
    <mergeCell ref="A12:I12"/>
    <mergeCell ref="F18:F19"/>
    <mergeCell ref="G18:G19"/>
    <mergeCell ref="H18:H19"/>
    <mergeCell ref="I18:I19"/>
    <mergeCell ref="D34:F34"/>
    <mergeCell ref="D20:E20"/>
    <mergeCell ref="A24:H24"/>
    <mergeCell ref="A25:H25"/>
    <mergeCell ref="A26:H26"/>
    <mergeCell ref="A27:H27"/>
    <mergeCell ref="A29:H2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AA2F-5609-481B-890F-94464358AB46}">
  <sheetPr>
    <tabColor theme="6" tint="0.39997558519241921"/>
  </sheetPr>
  <dimension ref="A1:M3549"/>
  <sheetViews>
    <sheetView workbookViewId="0">
      <selection activeCell="B42" sqref="B42"/>
    </sheetView>
  </sheetViews>
  <sheetFormatPr defaultRowHeight="15" x14ac:dyDescent="0.25"/>
  <cols>
    <col min="1" max="1" width="26.7109375" style="205" customWidth="1"/>
    <col min="2" max="2" width="30.7109375" customWidth="1"/>
    <col min="3" max="3" width="26.7109375" customWidth="1"/>
    <col min="4" max="4" width="13.5703125" bestFit="1" customWidth="1"/>
    <col min="5" max="5" width="3.7109375" style="436" customWidth="1"/>
    <col min="6" max="9" width="11.7109375" customWidth="1"/>
  </cols>
  <sheetData>
    <row r="1" spans="1:13" ht="15" customHeight="1" x14ac:dyDescent="0.25">
      <c r="A1" s="355" t="s">
        <v>33</v>
      </c>
      <c r="B1" s="355"/>
      <c r="C1" s="355"/>
      <c r="D1" s="355"/>
      <c r="E1" s="355"/>
      <c r="F1" s="355"/>
      <c r="G1" s="355"/>
      <c r="H1" s="355"/>
      <c r="I1" s="355"/>
    </row>
    <row r="2" spans="1:13" ht="15" customHeight="1" x14ac:dyDescent="0.25">
      <c r="A2" s="355"/>
      <c r="B2" s="355"/>
      <c r="C2" s="355"/>
      <c r="D2" s="355"/>
      <c r="E2" s="355"/>
      <c r="F2" s="355"/>
      <c r="G2" s="355"/>
      <c r="H2" s="355"/>
      <c r="I2" s="355"/>
    </row>
    <row r="3" spans="1:13" ht="15" customHeight="1" x14ac:dyDescent="0.25">
      <c r="A3" s="355"/>
      <c r="B3" s="355"/>
      <c r="C3" s="355"/>
      <c r="D3" s="355"/>
      <c r="E3" s="355"/>
      <c r="F3" s="355"/>
      <c r="G3" s="355"/>
      <c r="H3" s="355"/>
      <c r="I3" s="355"/>
    </row>
    <row r="4" spans="1:13" s="16" customFormat="1" ht="15" customHeight="1" x14ac:dyDescent="0.25">
      <c r="A4" s="319" t="s">
        <v>34</v>
      </c>
      <c r="B4" s="319"/>
      <c r="C4" s="319"/>
      <c r="D4" s="319"/>
      <c r="E4" s="432"/>
      <c r="F4" s="319"/>
      <c r="G4" s="319"/>
      <c r="H4" s="319"/>
      <c r="I4" s="319"/>
    </row>
    <row r="5" spans="1:13" s="16" customFormat="1" ht="15" customHeight="1" x14ac:dyDescent="0.25">
      <c r="A5" s="319"/>
      <c r="B5" s="319"/>
      <c r="C5" s="319"/>
      <c r="D5" s="319"/>
      <c r="E5" s="432"/>
      <c r="F5" s="319"/>
      <c r="G5" s="319"/>
      <c r="H5" s="319"/>
      <c r="I5" s="319"/>
    </row>
    <row r="6" spans="1:13" ht="15" customHeight="1" x14ac:dyDescent="0.3">
      <c r="A6" s="354" t="s">
        <v>365</v>
      </c>
      <c r="B6" s="354"/>
      <c r="C6" s="320"/>
      <c r="D6" s="320"/>
      <c r="E6" s="433"/>
      <c r="F6" s="320"/>
      <c r="G6" s="321"/>
      <c r="H6" s="320"/>
      <c r="I6" s="321"/>
    </row>
    <row r="7" spans="1:13" ht="15" customHeight="1" x14ac:dyDescent="0.3">
      <c r="A7" s="354" t="s">
        <v>366</v>
      </c>
      <c r="B7" s="354"/>
      <c r="C7" s="320"/>
      <c r="D7" s="320"/>
      <c r="E7" s="433"/>
      <c r="F7" s="320"/>
      <c r="G7" s="321"/>
      <c r="H7" s="320"/>
      <c r="I7" s="321"/>
    </row>
    <row r="8" spans="1:13" ht="15" customHeight="1" x14ac:dyDescent="0.3">
      <c r="A8" s="354" t="s">
        <v>367</v>
      </c>
      <c r="B8" s="354"/>
      <c r="C8" s="320"/>
      <c r="D8" s="320"/>
      <c r="E8" s="433"/>
      <c r="F8" s="320"/>
      <c r="G8" s="321"/>
      <c r="H8" s="320"/>
      <c r="I8" s="321"/>
    </row>
    <row r="9" spans="1:13" ht="15" customHeight="1" x14ac:dyDescent="0.3">
      <c r="A9" s="354" t="s">
        <v>368</v>
      </c>
      <c r="B9" s="354"/>
      <c r="C9" s="320"/>
      <c r="D9" s="320"/>
      <c r="E9" s="433"/>
      <c r="F9" s="320"/>
      <c r="G9" s="321"/>
      <c r="H9" s="320"/>
      <c r="I9" s="321"/>
    </row>
    <row r="10" spans="1:13" ht="15" customHeight="1" x14ac:dyDescent="0.3">
      <c r="A10" s="354" t="s">
        <v>369</v>
      </c>
      <c r="B10" s="354"/>
      <c r="C10" s="320"/>
      <c r="D10" s="320"/>
      <c r="E10" s="433"/>
      <c r="F10" s="320"/>
      <c r="G10" s="321"/>
      <c r="H10" s="320"/>
      <c r="I10" s="321"/>
    </row>
    <row r="11" spans="1:13" ht="15" customHeight="1" x14ac:dyDescent="0.3">
      <c r="A11" s="354" t="s">
        <v>370</v>
      </c>
      <c r="B11" s="354"/>
      <c r="C11" s="320"/>
      <c r="D11" s="320"/>
      <c r="E11" s="433"/>
      <c r="F11" s="320"/>
      <c r="G11" s="321"/>
      <c r="H11" s="320"/>
      <c r="I11" s="321"/>
    </row>
    <row r="12" spans="1:13" ht="30" customHeight="1" thickBot="1" x14ac:dyDescent="0.3">
      <c r="A12" s="356" t="s">
        <v>75</v>
      </c>
      <c r="B12" s="357"/>
      <c r="C12" s="357"/>
      <c r="D12" s="357"/>
      <c r="E12" s="357"/>
      <c r="F12" s="357"/>
      <c r="G12" s="357"/>
      <c r="H12" s="357"/>
      <c r="I12" s="357"/>
    </row>
    <row r="13" spans="1:13" ht="113.25" customHeight="1" thickBot="1" x14ac:dyDescent="0.3">
      <c r="A13" s="213" t="s">
        <v>10</v>
      </c>
      <c r="B13" s="213" t="s">
        <v>103</v>
      </c>
      <c r="C13" s="213" t="s">
        <v>102</v>
      </c>
      <c r="D13" s="213" t="s">
        <v>6</v>
      </c>
      <c r="E13" s="213" t="s">
        <v>4</v>
      </c>
      <c r="F13" s="214" t="s">
        <v>7</v>
      </c>
      <c r="G13" s="214" t="s">
        <v>8</v>
      </c>
      <c r="H13" s="215" t="s">
        <v>129</v>
      </c>
      <c r="I13" s="216" t="s">
        <v>9</v>
      </c>
    </row>
    <row r="14" spans="1:13" ht="47.25" x14ac:dyDescent="0.25">
      <c r="A14" s="217" t="s">
        <v>188</v>
      </c>
      <c r="B14" s="218" t="s">
        <v>531</v>
      </c>
      <c r="C14" s="58" t="s">
        <v>19</v>
      </c>
      <c r="D14" s="219">
        <v>120</v>
      </c>
      <c r="E14" s="437" t="s">
        <v>5</v>
      </c>
      <c r="F14" s="220"/>
      <c r="G14" s="221"/>
      <c r="H14" s="222">
        <v>20</v>
      </c>
      <c r="I14" s="221"/>
      <c r="K14" s="138"/>
      <c r="L14" s="108"/>
      <c r="M14" s="108"/>
    </row>
    <row r="15" spans="1:13" ht="47.25" x14ac:dyDescent="0.25">
      <c r="A15" s="223" t="s">
        <v>188</v>
      </c>
      <c r="B15" s="224" t="s">
        <v>532</v>
      </c>
      <c r="C15" s="58" t="s">
        <v>19</v>
      </c>
      <c r="D15" s="225">
        <v>90</v>
      </c>
      <c r="E15" s="438" t="s">
        <v>5</v>
      </c>
      <c r="F15" s="220"/>
      <c r="G15" s="221"/>
      <c r="H15" s="222">
        <v>20</v>
      </c>
      <c r="I15" s="221"/>
      <c r="K15" s="138"/>
      <c r="L15" s="108"/>
      <c r="M15" s="108"/>
    </row>
    <row r="16" spans="1:13" ht="31.5" x14ac:dyDescent="0.25">
      <c r="A16" s="223" t="s">
        <v>189</v>
      </c>
      <c r="B16" s="224" t="s">
        <v>538</v>
      </c>
      <c r="C16" s="58" t="s">
        <v>19</v>
      </c>
      <c r="D16" s="225">
        <v>150</v>
      </c>
      <c r="E16" s="438" t="s">
        <v>5</v>
      </c>
      <c r="F16" s="220"/>
      <c r="G16" s="221"/>
      <c r="H16" s="222">
        <v>20</v>
      </c>
      <c r="I16" s="221"/>
      <c r="K16" s="138"/>
      <c r="L16" s="108"/>
      <c r="M16" s="108"/>
    </row>
    <row r="17" spans="1:13" ht="15.75" x14ac:dyDescent="0.25">
      <c r="A17" s="223" t="s">
        <v>514</v>
      </c>
      <c r="B17" s="224" t="s">
        <v>537</v>
      </c>
      <c r="C17" s="58" t="s">
        <v>19</v>
      </c>
      <c r="D17" s="225">
        <v>60</v>
      </c>
      <c r="E17" s="438" t="s">
        <v>5</v>
      </c>
      <c r="F17" s="220"/>
      <c r="G17" s="221"/>
      <c r="H17" s="222">
        <v>20</v>
      </c>
      <c r="I17" s="221"/>
      <c r="K17" s="138"/>
      <c r="L17" s="108"/>
      <c r="M17" s="108"/>
    </row>
    <row r="18" spans="1:13" ht="15.75" x14ac:dyDescent="0.25">
      <c r="A18" s="223" t="s">
        <v>190</v>
      </c>
      <c r="B18" s="224" t="s">
        <v>204</v>
      </c>
      <c r="C18" s="58" t="s">
        <v>19</v>
      </c>
      <c r="D18" s="225">
        <v>210</v>
      </c>
      <c r="E18" s="438" t="s">
        <v>5</v>
      </c>
      <c r="F18" s="220"/>
      <c r="G18" s="221"/>
      <c r="H18" s="222">
        <v>20</v>
      </c>
      <c r="I18" s="221"/>
      <c r="K18" s="138"/>
      <c r="L18" s="108"/>
      <c r="M18" s="108"/>
    </row>
    <row r="19" spans="1:13" ht="15.75" x14ac:dyDescent="0.25">
      <c r="A19" s="223" t="s">
        <v>191</v>
      </c>
      <c r="B19" s="224" t="s">
        <v>204</v>
      </c>
      <c r="C19" s="58" t="s">
        <v>19</v>
      </c>
      <c r="D19" s="225">
        <v>100</v>
      </c>
      <c r="E19" s="438" t="s">
        <v>5</v>
      </c>
      <c r="F19" s="220"/>
      <c r="G19" s="221"/>
      <c r="H19" s="222"/>
      <c r="I19" s="221"/>
      <c r="K19" s="138"/>
      <c r="L19" s="108"/>
      <c r="M19" s="108"/>
    </row>
    <row r="20" spans="1:13" ht="31.5" x14ac:dyDescent="0.25">
      <c r="A20" s="223" t="s">
        <v>192</v>
      </c>
      <c r="B20" s="226" t="s">
        <v>533</v>
      </c>
      <c r="C20" s="58" t="s">
        <v>19</v>
      </c>
      <c r="D20" s="227">
        <v>330</v>
      </c>
      <c r="E20" s="438" t="s">
        <v>5</v>
      </c>
      <c r="F20" s="220"/>
      <c r="G20" s="221"/>
      <c r="H20" s="222">
        <v>20</v>
      </c>
      <c r="I20" s="221"/>
      <c r="K20" s="138"/>
      <c r="L20" s="108"/>
      <c r="M20" s="108"/>
    </row>
    <row r="21" spans="1:13" ht="31.5" x14ac:dyDescent="0.25">
      <c r="A21" s="223" t="s">
        <v>515</v>
      </c>
      <c r="B21" s="226" t="s">
        <v>193</v>
      </c>
      <c r="C21" s="58" t="s">
        <v>19</v>
      </c>
      <c r="D21" s="227">
        <v>100</v>
      </c>
      <c r="E21" s="438" t="s">
        <v>5</v>
      </c>
      <c r="F21" s="220"/>
      <c r="G21" s="221"/>
      <c r="H21" s="222">
        <v>20</v>
      </c>
      <c r="I21" s="221"/>
      <c r="K21" s="138"/>
      <c r="L21" s="108"/>
      <c r="M21" s="108"/>
    </row>
    <row r="22" spans="1:13" ht="31.5" x14ac:dyDescent="0.25">
      <c r="A22" s="223" t="s">
        <v>194</v>
      </c>
      <c r="B22" s="226" t="s">
        <v>195</v>
      </c>
      <c r="C22" s="58" t="s">
        <v>19</v>
      </c>
      <c r="D22" s="227">
        <v>100</v>
      </c>
      <c r="E22" s="438" t="s">
        <v>5</v>
      </c>
      <c r="F22" s="220"/>
      <c r="G22" s="221"/>
      <c r="H22" s="222">
        <v>20</v>
      </c>
      <c r="I22" s="221"/>
      <c r="K22" s="138"/>
      <c r="L22" s="108"/>
      <c r="M22" s="108"/>
    </row>
    <row r="23" spans="1:13" ht="31.5" x14ac:dyDescent="0.25">
      <c r="A23" s="223" t="s">
        <v>194</v>
      </c>
      <c r="B23" s="226" t="s">
        <v>196</v>
      </c>
      <c r="C23" s="58" t="s">
        <v>19</v>
      </c>
      <c r="D23" s="227">
        <v>30</v>
      </c>
      <c r="E23" s="438" t="s">
        <v>5</v>
      </c>
      <c r="F23" s="220"/>
      <c r="G23" s="221"/>
      <c r="H23" s="222">
        <v>20</v>
      </c>
      <c r="I23" s="221"/>
      <c r="K23" s="138"/>
      <c r="L23" s="108"/>
      <c r="M23" s="108"/>
    </row>
    <row r="24" spans="1:13" ht="31.5" x14ac:dyDescent="0.25">
      <c r="A24" s="223" t="s">
        <v>197</v>
      </c>
      <c r="B24" s="226" t="s">
        <v>198</v>
      </c>
      <c r="C24" s="58" t="s">
        <v>19</v>
      </c>
      <c r="D24" s="227">
        <v>280</v>
      </c>
      <c r="E24" s="438" t="s">
        <v>5</v>
      </c>
      <c r="F24" s="220"/>
      <c r="G24" s="221"/>
      <c r="H24" s="222">
        <v>20</v>
      </c>
      <c r="I24" s="221"/>
      <c r="K24" s="138"/>
      <c r="L24" s="108"/>
      <c r="M24" s="108"/>
    </row>
    <row r="25" spans="1:13" ht="31.5" x14ac:dyDescent="0.25">
      <c r="A25" s="223" t="s">
        <v>197</v>
      </c>
      <c r="B25" s="226" t="s">
        <v>199</v>
      </c>
      <c r="C25" s="58" t="s">
        <v>19</v>
      </c>
      <c r="D25" s="227">
        <v>80</v>
      </c>
      <c r="E25" s="438" t="s">
        <v>5</v>
      </c>
      <c r="F25" s="220"/>
      <c r="G25" s="221"/>
      <c r="H25" s="222">
        <v>20</v>
      </c>
      <c r="I25" s="221"/>
      <c r="K25" s="138"/>
      <c r="L25" s="108"/>
      <c r="M25" s="108"/>
    </row>
    <row r="26" spans="1:13" ht="15.75" x14ac:dyDescent="0.25">
      <c r="A26" s="223" t="s">
        <v>200</v>
      </c>
      <c r="B26" s="226"/>
      <c r="C26" s="58" t="s">
        <v>19</v>
      </c>
      <c r="D26" s="227">
        <v>140</v>
      </c>
      <c r="E26" s="438" t="s">
        <v>5</v>
      </c>
      <c r="F26" s="220"/>
      <c r="G26" s="221"/>
      <c r="H26" s="222"/>
      <c r="I26" s="221"/>
      <c r="K26" s="138"/>
      <c r="L26" s="108"/>
      <c r="M26" s="108"/>
    </row>
    <row r="27" spans="1:13" ht="31.5" x14ac:dyDescent="0.25">
      <c r="A27" s="223" t="s">
        <v>201</v>
      </c>
      <c r="B27" s="226" t="s">
        <v>534</v>
      </c>
      <c r="C27" s="58" t="s">
        <v>19</v>
      </c>
      <c r="D27" s="227">
        <v>250</v>
      </c>
      <c r="E27" s="438" t="s">
        <v>5</v>
      </c>
      <c r="F27" s="220"/>
      <c r="G27" s="221"/>
      <c r="H27" s="222">
        <v>20</v>
      </c>
      <c r="I27" s="221"/>
      <c r="K27" s="138"/>
      <c r="L27" s="108"/>
      <c r="M27" s="108"/>
    </row>
    <row r="28" spans="1:13" ht="31.5" x14ac:dyDescent="0.25">
      <c r="A28" s="223" t="s">
        <v>201</v>
      </c>
      <c r="B28" s="226" t="s">
        <v>535</v>
      </c>
      <c r="C28" s="58" t="s">
        <v>19</v>
      </c>
      <c r="D28" s="227">
        <v>40</v>
      </c>
      <c r="E28" s="438" t="s">
        <v>5</v>
      </c>
      <c r="F28" s="220"/>
      <c r="G28" s="221"/>
      <c r="H28" s="222">
        <v>20</v>
      </c>
      <c r="I28" s="221"/>
      <c r="K28" s="138"/>
      <c r="L28" s="108"/>
      <c r="M28" s="108"/>
    </row>
    <row r="29" spans="1:13" ht="31.5" x14ac:dyDescent="0.25">
      <c r="A29" s="223" t="s">
        <v>516</v>
      </c>
      <c r="B29" s="226" t="s">
        <v>203</v>
      </c>
      <c r="C29" s="58" t="s">
        <v>19</v>
      </c>
      <c r="D29" s="227">
        <v>150</v>
      </c>
      <c r="E29" s="438" t="s">
        <v>5</v>
      </c>
      <c r="F29" s="220"/>
      <c r="G29" s="221"/>
      <c r="H29" s="222">
        <v>20</v>
      </c>
      <c r="I29" s="221"/>
      <c r="K29" s="138"/>
      <c r="L29" s="108"/>
      <c r="M29" s="108"/>
    </row>
    <row r="30" spans="1:13" ht="31.5" x14ac:dyDescent="0.25">
      <c r="A30" s="223" t="s">
        <v>517</v>
      </c>
      <c r="B30" s="226" t="s">
        <v>202</v>
      </c>
      <c r="C30" s="58" t="s">
        <v>19</v>
      </c>
      <c r="D30" s="227">
        <v>150</v>
      </c>
      <c r="E30" s="438" t="s">
        <v>5</v>
      </c>
      <c r="F30" s="220"/>
      <c r="G30" s="221"/>
      <c r="H30" s="222">
        <v>20</v>
      </c>
      <c r="I30" s="221"/>
      <c r="K30" s="138"/>
      <c r="L30" s="108"/>
      <c r="M30" s="108"/>
    </row>
    <row r="31" spans="1:13" ht="15.75" x14ac:dyDescent="0.25">
      <c r="A31" s="223" t="s">
        <v>518</v>
      </c>
      <c r="B31" s="226" t="s">
        <v>203</v>
      </c>
      <c r="C31" s="58" t="s">
        <v>19</v>
      </c>
      <c r="D31" s="227">
        <v>50</v>
      </c>
      <c r="E31" s="438" t="s">
        <v>5</v>
      </c>
      <c r="F31" s="220"/>
      <c r="G31" s="221"/>
      <c r="H31" s="222">
        <v>20</v>
      </c>
      <c r="I31" s="221"/>
      <c r="K31" s="138"/>
      <c r="L31" s="108"/>
      <c r="M31" s="108"/>
    </row>
    <row r="32" spans="1:13" ht="15.75" x14ac:dyDescent="0.25">
      <c r="A32" s="223" t="s">
        <v>518</v>
      </c>
      <c r="B32" s="226" t="s">
        <v>202</v>
      </c>
      <c r="C32" s="58" t="s">
        <v>19</v>
      </c>
      <c r="D32" s="227">
        <v>50</v>
      </c>
      <c r="E32" s="438" t="s">
        <v>5</v>
      </c>
      <c r="F32" s="220"/>
      <c r="G32" s="221"/>
      <c r="H32" s="222">
        <v>20</v>
      </c>
      <c r="I32" s="221"/>
      <c r="K32" s="138"/>
      <c r="L32" s="108"/>
      <c r="M32" s="108"/>
    </row>
    <row r="33" spans="1:13" ht="15.75" x14ac:dyDescent="0.25">
      <c r="A33" s="223" t="s">
        <v>519</v>
      </c>
      <c r="B33" s="226" t="s">
        <v>204</v>
      </c>
      <c r="C33" s="58" t="s">
        <v>19</v>
      </c>
      <c r="D33" s="227">
        <v>150</v>
      </c>
      <c r="E33" s="438" t="s">
        <v>5</v>
      </c>
      <c r="F33" s="220"/>
      <c r="G33" s="221"/>
      <c r="H33" s="222">
        <v>20</v>
      </c>
      <c r="I33" s="221"/>
      <c r="K33" s="138"/>
      <c r="L33" s="108"/>
      <c r="M33" s="108"/>
    </row>
    <row r="34" spans="1:13" ht="15.75" x14ac:dyDescent="0.25">
      <c r="A34" s="223" t="s">
        <v>520</v>
      </c>
      <c r="B34" s="226" t="s">
        <v>536</v>
      </c>
      <c r="C34" s="58" t="s">
        <v>19</v>
      </c>
      <c r="D34" s="227">
        <v>100</v>
      </c>
      <c r="E34" s="438" t="s">
        <v>5</v>
      </c>
      <c r="F34" s="220"/>
      <c r="G34" s="221"/>
      <c r="H34" s="222">
        <v>20</v>
      </c>
      <c r="I34" s="221"/>
      <c r="K34" s="138"/>
      <c r="L34" s="108"/>
      <c r="M34" s="108"/>
    </row>
    <row r="35" spans="1:13" ht="15.75" x14ac:dyDescent="0.25">
      <c r="A35" s="223" t="s">
        <v>521</v>
      </c>
      <c r="B35" s="226" t="s">
        <v>203</v>
      </c>
      <c r="C35" s="58" t="s">
        <v>19</v>
      </c>
      <c r="D35" s="227">
        <v>100</v>
      </c>
      <c r="E35" s="438" t="s">
        <v>5</v>
      </c>
      <c r="F35" s="220"/>
      <c r="G35" s="221"/>
      <c r="H35" s="222"/>
      <c r="I35" s="221"/>
      <c r="K35" s="138"/>
      <c r="L35" s="108"/>
      <c r="M35" s="108"/>
    </row>
    <row r="36" spans="1:13" ht="15.75" x14ac:dyDescent="0.25">
      <c r="A36" s="223" t="s">
        <v>522</v>
      </c>
      <c r="B36" s="226" t="s">
        <v>202</v>
      </c>
      <c r="C36" s="58" t="s">
        <v>19</v>
      </c>
      <c r="D36" s="227">
        <v>80</v>
      </c>
      <c r="E36" s="438" t="s">
        <v>5</v>
      </c>
      <c r="F36" s="220"/>
      <c r="G36" s="221"/>
      <c r="H36" s="222">
        <v>20</v>
      </c>
      <c r="I36" s="221"/>
      <c r="K36" s="138"/>
      <c r="L36" s="108"/>
      <c r="M36" s="108"/>
    </row>
    <row r="37" spans="1:13" ht="15.75" x14ac:dyDescent="0.25">
      <c r="A37" s="223" t="s">
        <v>205</v>
      </c>
      <c r="B37" s="226" t="s">
        <v>539</v>
      </c>
      <c r="C37" s="58" t="s">
        <v>19</v>
      </c>
      <c r="D37" s="227">
        <v>150</v>
      </c>
      <c r="E37" s="438" t="s">
        <v>5</v>
      </c>
      <c r="F37" s="220"/>
      <c r="G37" s="221"/>
      <c r="H37" s="222">
        <v>20</v>
      </c>
      <c r="I37" s="221"/>
      <c r="K37" s="138"/>
      <c r="L37" s="108"/>
      <c r="M37" s="108"/>
    </row>
    <row r="38" spans="1:13" ht="15.75" x14ac:dyDescent="0.25">
      <c r="A38" s="223" t="s">
        <v>206</v>
      </c>
      <c r="B38" s="226" t="s">
        <v>207</v>
      </c>
      <c r="C38" s="58" t="s">
        <v>19</v>
      </c>
      <c r="D38" s="227">
        <v>110</v>
      </c>
      <c r="E38" s="438" t="s">
        <v>5</v>
      </c>
      <c r="F38" s="220"/>
      <c r="G38" s="221"/>
      <c r="H38" s="222">
        <v>20</v>
      </c>
      <c r="I38" s="221"/>
      <c r="K38" s="138"/>
      <c r="L38" s="108"/>
      <c r="M38" s="108"/>
    </row>
    <row r="39" spans="1:13" ht="31.5" x14ac:dyDescent="0.25">
      <c r="A39" s="223" t="s">
        <v>208</v>
      </c>
      <c r="B39" s="226" t="s">
        <v>209</v>
      </c>
      <c r="C39" s="58" t="s">
        <v>19</v>
      </c>
      <c r="D39" s="227">
        <v>500</v>
      </c>
      <c r="E39" s="438" t="s">
        <v>43</v>
      </c>
      <c r="F39" s="220"/>
      <c r="G39" s="221"/>
      <c r="H39" s="222">
        <v>20</v>
      </c>
      <c r="I39" s="221"/>
      <c r="K39" s="138"/>
      <c r="L39" s="108"/>
      <c r="M39" s="108"/>
    </row>
    <row r="40" spans="1:13" ht="31.5" x14ac:dyDescent="0.25">
      <c r="A40" s="223" t="s">
        <v>524</v>
      </c>
      <c r="B40" s="226" t="s">
        <v>210</v>
      </c>
      <c r="C40" s="58" t="s">
        <v>19</v>
      </c>
      <c r="D40" s="227">
        <v>150</v>
      </c>
      <c r="E40" s="438" t="s">
        <v>5</v>
      </c>
      <c r="F40" s="220"/>
      <c r="G40" s="221"/>
      <c r="H40" s="222">
        <v>20</v>
      </c>
      <c r="I40" s="221"/>
      <c r="K40" s="138"/>
      <c r="L40" s="108"/>
      <c r="M40" s="108"/>
    </row>
    <row r="41" spans="1:13" ht="31.5" x14ac:dyDescent="0.25">
      <c r="A41" s="223" t="s">
        <v>523</v>
      </c>
      <c r="B41" s="226" t="s">
        <v>540</v>
      </c>
      <c r="C41" s="58" t="s">
        <v>19</v>
      </c>
      <c r="D41" s="227">
        <v>50</v>
      </c>
      <c r="E41" s="438" t="s">
        <v>5</v>
      </c>
      <c r="F41" s="220"/>
      <c r="G41" s="221"/>
      <c r="H41" s="222">
        <v>20</v>
      </c>
      <c r="I41" s="221"/>
      <c r="K41" s="138"/>
      <c r="L41" s="108"/>
      <c r="M41" s="108"/>
    </row>
    <row r="42" spans="1:13" ht="94.5" x14ac:dyDescent="0.25">
      <c r="A42" s="223" t="s">
        <v>211</v>
      </c>
      <c r="B42" s="226" t="s">
        <v>545</v>
      </c>
      <c r="C42" s="58" t="s">
        <v>19</v>
      </c>
      <c r="D42" s="227">
        <v>200</v>
      </c>
      <c r="E42" s="438" t="s">
        <v>5</v>
      </c>
      <c r="F42" s="220"/>
      <c r="G42" s="221"/>
      <c r="H42" s="222">
        <v>20</v>
      </c>
      <c r="I42" s="221"/>
      <c r="K42" s="138"/>
      <c r="L42" s="108"/>
      <c r="M42" s="108"/>
    </row>
    <row r="43" spans="1:13" ht="31.5" x14ac:dyDescent="0.25">
      <c r="A43" s="223" t="s">
        <v>212</v>
      </c>
      <c r="B43" s="226" t="s">
        <v>541</v>
      </c>
      <c r="C43" s="58" t="s">
        <v>19</v>
      </c>
      <c r="D43" s="228">
        <v>120</v>
      </c>
      <c r="E43" s="438" t="s">
        <v>5</v>
      </c>
      <c r="F43" s="220"/>
      <c r="G43" s="221"/>
      <c r="H43" s="222">
        <v>20</v>
      </c>
      <c r="I43" s="221"/>
      <c r="K43" s="138"/>
      <c r="L43" s="108"/>
      <c r="M43" s="108"/>
    </row>
    <row r="44" spans="1:13" ht="15.75" x14ac:dyDescent="0.25">
      <c r="A44" s="223" t="s">
        <v>525</v>
      </c>
      <c r="B44" s="226" t="s">
        <v>213</v>
      </c>
      <c r="C44" s="58" t="s">
        <v>19</v>
      </c>
      <c r="D44" s="228">
        <v>280</v>
      </c>
      <c r="E44" s="438" t="s">
        <v>5</v>
      </c>
      <c r="F44" s="220"/>
      <c r="G44" s="221"/>
      <c r="H44" s="222">
        <v>20</v>
      </c>
      <c r="I44" s="221"/>
      <c r="K44" s="138"/>
      <c r="L44" s="108"/>
      <c r="M44" s="108"/>
    </row>
    <row r="45" spans="1:13" ht="15.75" x14ac:dyDescent="0.25">
      <c r="A45" s="223" t="s">
        <v>526</v>
      </c>
      <c r="B45" s="226" t="s">
        <v>214</v>
      </c>
      <c r="C45" s="58" t="s">
        <v>19</v>
      </c>
      <c r="D45" s="228">
        <v>50</v>
      </c>
      <c r="E45" s="438" t="s">
        <v>5</v>
      </c>
      <c r="F45" s="220"/>
      <c r="G45" s="221"/>
      <c r="H45" s="222">
        <v>20</v>
      </c>
      <c r="I45" s="221"/>
      <c r="K45" s="138"/>
      <c r="L45" s="108"/>
      <c r="M45" s="108"/>
    </row>
    <row r="46" spans="1:13" ht="31.5" x14ac:dyDescent="0.25">
      <c r="A46" s="223" t="s">
        <v>215</v>
      </c>
      <c r="B46" s="226" t="s">
        <v>216</v>
      </c>
      <c r="C46" s="58" t="s">
        <v>19</v>
      </c>
      <c r="D46" s="227">
        <v>250</v>
      </c>
      <c r="E46" s="438" t="s">
        <v>5</v>
      </c>
      <c r="F46" s="220"/>
      <c r="G46" s="221"/>
      <c r="H46" s="222">
        <v>20</v>
      </c>
      <c r="I46" s="221"/>
      <c r="K46" s="138"/>
      <c r="L46" s="108"/>
      <c r="M46" s="108"/>
    </row>
    <row r="47" spans="1:13" ht="31.5" x14ac:dyDescent="0.25">
      <c r="A47" s="223" t="s">
        <v>527</v>
      </c>
      <c r="B47" s="229" t="s">
        <v>217</v>
      </c>
      <c r="C47" s="58" t="s">
        <v>19</v>
      </c>
      <c r="D47" s="230">
        <v>200</v>
      </c>
      <c r="E47" s="438" t="s">
        <v>5</v>
      </c>
      <c r="F47" s="220"/>
      <c r="G47" s="221"/>
      <c r="H47" s="222">
        <v>20</v>
      </c>
      <c r="I47" s="221"/>
      <c r="K47" s="138"/>
      <c r="L47" s="108"/>
      <c r="M47" s="108"/>
    </row>
    <row r="48" spans="1:13" ht="15.75" x14ac:dyDescent="0.25">
      <c r="A48" s="223" t="s">
        <v>528</v>
      </c>
      <c r="B48" s="229" t="s">
        <v>542</v>
      </c>
      <c r="C48" s="58" t="s">
        <v>19</v>
      </c>
      <c r="D48" s="231">
        <v>300</v>
      </c>
      <c r="E48" s="438" t="s">
        <v>43</v>
      </c>
      <c r="F48" s="220"/>
      <c r="G48" s="221"/>
      <c r="H48" s="222">
        <v>20</v>
      </c>
      <c r="I48" s="221"/>
      <c r="K48" s="138"/>
      <c r="L48" s="108"/>
      <c r="M48" s="108"/>
    </row>
    <row r="49" spans="1:13" ht="31.5" x14ac:dyDescent="0.25">
      <c r="A49" s="223" t="s">
        <v>529</v>
      </c>
      <c r="B49" s="224" t="s">
        <v>543</v>
      </c>
      <c r="C49" s="58" t="s">
        <v>19</v>
      </c>
      <c r="D49" s="225">
        <v>300</v>
      </c>
      <c r="E49" s="438" t="s">
        <v>43</v>
      </c>
      <c r="F49" s="220"/>
      <c r="G49" s="221"/>
      <c r="H49" s="222">
        <v>20</v>
      </c>
      <c r="I49" s="221"/>
      <c r="K49" s="138"/>
      <c r="L49" s="108"/>
      <c r="M49" s="108"/>
    </row>
    <row r="50" spans="1:13" ht="15.75" x14ac:dyDescent="0.25">
      <c r="A50" s="223" t="s">
        <v>530</v>
      </c>
      <c r="B50" s="224" t="s">
        <v>544</v>
      </c>
      <c r="C50" s="58" t="s">
        <v>19</v>
      </c>
      <c r="D50" s="225">
        <v>300</v>
      </c>
      <c r="E50" s="438" t="s">
        <v>43</v>
      </c>
      <c r="F50" s="220"/>
      <c r="G50" s="221"/>
      <c r="H50" s="222">
        <v>20</v>
      </c>
      <c r="I50" s="221"/>
      <c r="K50" s="138"/>
      <c r="L50" s="108"/>
      <c r="M50" s="108"/>
    </row>
    <row r="51" spans="1:13" ht="15.75" x14ac:dyDescent="0.25">
      <c r="A51" s="232"/>
      <c r="B51" s="232"/>
      <c r="C51" s="232"/>
      <c r="D51" s="232"/>
      <c r="E51" s="434"/>
      <c r="F51" s="374" t="s">
        <v>66</v>
      </c>
      <c r="G51" s="382">
        <f>SUM(G14:G50)</f>
        <v>0</v>
      </c>
      <c r="H51" s="374" t="s">
        <v>67</v>
      </c>
      <c r="I51" s="382">
        <f>SUM(I14:I50)</f>
        <v>0</v>
      </c>
      <c r="L51" s="108"/>
      <c r="M51" s="108"/>
    </row>
    <row r="52" spans="1:13" ht="32.25" customHeight="1" x14ac:dyDescent="0.25">
      <c r="A52" s="180"/>
      <c r="B52" s="180"/>
      <c r="C52" s="232"/>
      <c r="D52" s="232"/>
      <c r="E52" s="434"/>
      <c r="F52" s="341"/>
      <c r="G52" s="383"/>
      <c r="H52" s="341"/>
      <c r="I52" s="383"/>
    </row>
    <row r="53" spans="1:13" s="47" customFormat="1" ht="15.75" x14ac:dyDescent="0.25">
      <c r="A53" s="378"/>
      <c r="B53" s="379"/>
      <c r="C53" s="379"/>
      <c r="D53" s="379"/>
      <c r="E53" s="379"/>
      <c r="F53" s="379"/>
      <c r="G53" s="379"/>
      <c r="H53" s="379"/>
      <c r="I53" s="233"/>
    </row>
    <row r="54" spans="1:13" ht="15.75" x14ac:dyDescent="0.25">
      <c r="A54" s="180" t="s">
        <v>30</v>
      </c>
      <c r="B54" s="180" t="s">
        <v>219</v>
      </c>
      <c r="C54" s="243"/>
      <c r="D54" s="243"/>
      <c r="E54" s="435"/>
      <c r="F54" s="243"/>
      <c r="G54" s="243"/>
      <c r="H54" s="243"/>
      <c r="I54" s="243"/>
    </row>
    <row r="55" spans="1:13" ht="15.75" x14ac:dyDescent="0.25">
      <c r="A55" s="180" t="s">
        <v>31</v>
      </c>
      <c r="B55" s="247" t="s">
        <v>32</v>
      </c>
      <c r="C55" s="243"/>
      <c r="D55" s="243"/>
      <c r="E55" s="435"/>
      <c r="F55" s="243"/>
      <c r="G55" s="243"/>
      <c r="H55" s="243"/>
      <c r="I55" s="243"/>
    </row>
    <row r="56" spans="1:13" s="47" customFormat="1" ht="15.75" x14ac:dyDescent="0.25">
      <c r="A56" s="375"/>
      <c r="B56" s="376"/>
      <c r="C56" s="376"/>
      <c r="D56" s="376"/>
      <c r="E56" s="376"/>
      <c r="F56" s="376"/>
      <c r="G56" s="376"/>
      <c r="H56" s="376"/>
      <c r="I56" s="233"/>
    </row>
    <row r="57" spans="1:13" s="47" customFormat="1" ht="78.75" customHeight="1" x14ac:dyDescent="0.25">
      <c r="A57" s="380" t="s">
        <v>35</v>
      </c>
      <c r="B57" s="381"/>
      <c r="C57" s="381"/>
      <c r="D57" s="381"/>
      <c r="E57" s="381"/>
      <c r="F57" s="381"/>
      <c r="G57" s="381"/>
      <c r="H57" s="381"/>
      <c r="I57" s="233"/>
    </row>
    <row r="58" spans="1:13" s="47" customFormat="1" ht="63" customHeight="1" x14ac:dyDescent="0.25">
      <c r="A58" s="378" t="s">
        <v>36</v>
      </c>
      <c r="B58" s="379"/>
      <c r="C58" s="379"/>
      <c r="D58" s="379"/>
      <c r="E58" s="379"/>
      <c r="F58" s="379"/>
      <c r="G58" s="379"/>
      <c r="H58" s="379"/>
      <c r="I58" s="233"/>
    </row>
    <row r="59" spans="1:13" s="47" customFormat="1" ht="15" customHeight="1" x14ac:dyDescent="0.25">
      <c r="A59" s="378" t="s">
        <v>37</v>
      </c>
      <c r="B59" s="379"/>
      <c r="C59" s="379"/>
      <c r="D59" s="379"/>
      <c r="E59" s="379"/>
      <c r="F59" s="379"/>
      <c r="G59" s="379"/>
      <c r="H59" s="379"/>
      <c r="I59" s="233"/>
    </row>
    <row r="60" spans="1:13" s="47" customFormat="1" ht="15.75" x14ac:dyDescent="0.25">
      <c r="A60" s="375" t="s">
        <v>38</v>
      </c>
      <c r="B60" s="376"/>
      <c r="C60" s="376"/>
      <c r="D60" s="376"/>
      <c r="E60" s="376"/>
      <c r="F60" s="376"/>
      <c r="G60" s="376"/>
      <c r="H60" s="376"/>
      <c r="I60" s="233"/>
    </row>
    <row r="61" spans="1:13" s="33" customFormat="1" ht="15.75" x14ac:dyDescent="0.25">
      <c r="A61" s="234"/>
      <c r="B61" s="235"/>
      <c r="C61" s="235"/>
      <c r="D61" s="235"/>
      <c r="E61" s="435"/>
      <c r="F61" s="235"/>
      <c r="G61" s="235"/>
      <c r="H61" s="235"/>
      <c r="I61" s="237"/>
    </row>
    <row r="62" spans="1:13" s="33" customFormat="1" ht="15.75" x14ac:dyDescent="0.25">
      <c r="A62" s="375" t="s">
        <v>218</v>
      </c>
      <c r="B62" s="376"/>
      <c r="C62" s="376"/>
      <c r="D62" s="376"/>
      <c r="E62" s="376"/>
      <c r="F62" s="376"/>
      <c r="G62" s="376"/>
      <c r="H62" s="376"/>
      <c r="I62" s="237"/>
    </row>
    <row r="63" spans="1:13" s="33" customFormat="1" ht="15.75" x14ac:dyDescent="0.25">
      <c r="A63" s="238"/>
      <c r="B63" s="239"/>
      <c r="C63" s="240"/>
      <c r="D63" s="240"/>
      <c r="E63" s="238"/>
      <c r="F63" s="241"/>
      <c r="G63" s="241"/>
      <c r="H63" s="233"/>
      <c r="I63" s="237"/>
    </row>
    <row r="64" spans="1:13" s="155" customFormat="1" ht="15.75" x14ac:dyDescent="0.25">
      <c r="A64" s="238"/>
      <c r="B64" s="239"/>
      <c r="C64" s="240"/>
      <c r="D64" s="240"/>
      <c r="E64" s="238"/>
      <c r="F64" s="241"/>
      <c r="G64" s="241"/>
      <c r="H64" s="233"/>
      <c r="I64" s="232"/>
    </row>
    <row r="65" spans="1:9" ht="15.75" x14ac:dyDescent="0.25">
      <c r="A65" s="242"/>
      <c r="B65" s="237"/>
      <c r="C65" s="237"/>
      <c r="D65" s="237"/>
      <c r="E65" s="435"/>
      <c r="F65" s="237"/>
      <c r="G65" s="237"/>
      <c r="H65" s="237"/>
      <c r="I65" s="243"/>
    </row>
    <row r="66" spans="1:9" ht="15.75" x14ac:dyDescent="0.25">
      <c r="A66" s="244"/>
      <c r="B66" s="244"/>
      <c r="C66" s="245"/>
      <c r="D66" s="246"/>
      <c r="E66" s="439"/>
      <c r="F66" s="246"/>
      <c r="G66" s="237"/>
      <c r="H66" s="237"/>
      <c r="I66" s="243"/>
    </row>
    <row r="67" spans="1:9" ht="15.75" x14ac:dyDescent="0.25">
      <c r="A67" s="236" t="s">
        <v>39</v>
      </c>
      <c r="B67" s="236"/>
      <c r="C67" s="245"/>
      <c r="D67" s="377"/>
      <c r="E67" s="377"/>
      <c r="F67" s="377"/>
      <c r="G67" s="237"/>
      <c r="H67" s="237"/>
      <c r="I67" s="243"/>
    </row>
    <row r="68" spans="1:9" ht="15.75" x14ac:dyDescent="0.25">
      <c r="A68" s="232"/>
      <c r="B68" s="232"/>
      <c r="C68" s="232"/>
      <c r="D68" s="232"/>
      <c r="E68" s="434"/>
      <c r="F68" s="232"/>
      <c r="G68" s="232"/>
      <c r="H68" s="232"/>
      <c r="I68" s="243"/>
    </row>
    <row r="69" spans="1:9" ht="15.75" x14ac:dyDescent="0.25">
      <c r="A69" s="243"/>
      <c r="B69" s="243"/>
      <c r="C69" s="243"/>
      <c r="D69" s="243"/>
      <c r="E69" s="435"/>
      <c r="F69" s="243"/>
      <c r="G69" s="243"/>
      <c r="H69" s="243"/>
      <c r="I69" s="243"/>
    </row>
    <row r="70" spans="1:9" ht="15.75" x14ac:dyDescent="0.25">
      <c r="A70" s="180"/>
      <c r="B70" s="180"/>
      <c r="C70" s="243"/>
      <c r="D70" s="243"/>
      <c r="E70" s="435"/>
      <c r="F70" s="243"/>
      <c r="G70" s="243"/>
      <c r="H70" s="243"/>
      <c r="I70" s="243"/>
    </row>
    <row r="71" spans="1:9" x14ac:dyDescent="0.25">
      <c r="A71" s="30"/>
      <c r="B71" s="31"/>
    </row>
    <row r="72" spans="1:9" x14ac:dyDescent="0.25">
      <c r="A72"/>
    </row>
    <row r="73" spans="1:9" x14ac:dyDescent="0.25">
      <c r="A73"/>
    </row>
    <row r="74" spans="1:9" x14ac:dyDescent="0.25">
      <c r="A74"/>
    </row>
    <row r="75" spans="1:9" x14ac:dyDescent="0.25">
      <c r="A75"/>
    </row>
    <row r="76" spans="1:9" x14ac:dyDescent="0.25">
      <c r="A76"/>
    </row>
    <row r="77" spans="1:9" x14ac:dyDescent="0.25">
      <c r="A77"/>
    </row>
    <row r="78" spans="1:9" x14ac:dyDescent="0.25">
      <c r="A78"/>
    </row>
    <row r="79" spans="1:9" x14ac:dyDescent="0.25">
      <c r="A79"/>
    </row>
    <row r="80" spans="1:9"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sheetData>
  <mergeCells count="20">
    <mergeCell ref="A10:B10"/>
    <mergeCell ref="A1:I3"/>
    <mergeCell ref="A6:B6"/>
    <mergeCell ref="A7:B7"/>
    <mergeCell ref="A8:B8"/>
    <mergeCell ref="A9:B9"/>
    <mergeCell ref="A11:B11"/>
    <mergeCell ref="A12:I12"/>
    <mergeCell ref="F51:F52"/>
    <mergeCell ref="G51:G52"/>
    <mergeCell ref="H51:H52"/>
    <mergeCell ref="I51:I52"/>
    <mergeCell ref="A62:H62"/>
    <mergeCell ref="D67:F67"/>
    <mergeCell ref="A53:H53"/>
    <mergeCell ref="A56:H56"/>
    <mergeCell ref="A57:H57"/>
    <mergeCell ref="A58:H58"/>
    <mergeCell ref="A59:H59"/>
    <mergeCell ref="A60:H6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12</vt:i4>
      </vt:variant>
      <vt:variant>
        <vt:lpstr>Pomenované rozsahy</vt:lpstr>
      </vt:variant>
      <vt:variant>
        <vt:i4>1</vt:i4>
      </vt:variant>
    </vt:vector>
  </HeadingPairs>
  <TitlesOfParts>
    <vt:vector size="13" baseType="lpstr">
      <vt:lpstr>1. Ovocie a zelenina</vt:lpstr>
      <vt:lpstr>2. Chlieb a pečivo</vt:lpstr>
      <vt:lpstr>3. Mlieko a mliečne výrobky</vt:lpstr>
      <vt:lpstr>4. Bravčové mäso - čerstvé</vt:lpstr>
      <vt:lpstr>5. Hovädzie mäso - čerstvé</vt:lpstr>
      <vt:lpstr>6. Mäsové výrobky</vt:lpstr>
      <vt:lpstr>7. Mrazené mäso</vt:lpstr>
      <vt:lpstr>8. Mrazené ryby</vt:lpstr>
      <vt:lpstr>9. Mrazené polotovary</vt:lpstr>
      <vt:lpstr>10. Cestoviny</vt:lpstr>
      <vt:lpstr>11. Trvanlivé potraviny</vt:lpstr>
      <vt:lpstr>12. Vajcia</vt:lpstr>
      <vt:lpstr>'1. Ovocie a zelenina'!Oblasť_tlače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Terézia Vašičková</cp:lastModifiedBy>
  <cp:lastPrinted>2022-10-19T08:05:33Z</cp:lastPrinted>
  <dcterms:created xsi:type="dcterms:W3CDTF">2016-08-01T23:26:40Z</dcterms:created>
  <dcterms:modified xsi:type="dcterms:W3CDTF">2023-11-03T10:37:20Z</dcterms:modified>
</cp:coreProperties>
</file>